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0533669\Documents\Daten\Abschlussarbeiten\Volltexte\"/>
    </mc:Choice>
  </mc:AlternateContent>
  <xr:revisionPtr revIDLastSave="0" documentId="8_{D25FF960-C972-42A3-9BFD-3EBEFCB5F5D3}" xr6:coauthVersionLast="36" xr6:coauthVersionMax="36" xr10:uidLastSave="{00000000-0000-0000-0000-000000000000}"/>
  <bookViews>
    <workbookView xWindow="-96" yWindow="-96" windowWidth="20712" windowHeight="13272" activeTab="1" xr2:uid="{2334402D-EAA0-4614-BD46-694EDF738856}"/>
  </bookViews>
  <sheets>
    <sheet name="figures" sheetId="1" r:id="rId1"/>
    <sheet name="unfallhäufigkeit" sheetId="3" r:id="rId2"/>
    <sheet name="unfallrate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3" l="1"/>
  <c r="J8" i="3"/>
  <c r="I9" i="3"/>
  <c r="J9" i="3"/>
  <c r="J69" i="3" s="1"/>
  <c r="I10" i="3"/>
  <c r="J10" i="3"/>
  <c r="I11" i="3"/>
  <c r="J11" i="3"/>
  <c r="I12" i="3"/>
  <c r="J12" i="3"/>
  <c r="I13" i="3"/>
  <c r="J13" i="3"/>
  <c r="I14" i="3"/>
  <c r="J14" i="3"/>
  <c r="I15" i="3"/>
  <c r="J15" i="3"/>
  <c r="I16" i="3"/>
  <c r="J16" i="3"/>
  <c r="I17" i="3"/>
  <c r="J17" i="3"/>
  <c r="I18" i="3"/>
  <c r="J18" i="3"/>
  <c r="I19" i="3"/>
  <c r="J19" i="3"/>
  <c r="I20" i="3"/>
  <c r="J20" i="3"/>
  <c r="I21" i="3"/>
  <c r="J21" i="3"/>
  <c r="I22" i="3"/>
  <c r="J22" i="3"/>
  <c r="I23" i="3"/>
  <c r="J23" i="3"/>
  <c r="I24" i="3"/>
  <c r="J24" i="3"/>
  <c r="I25" i="3"/>
  <c r="J25" i="3"/>
  <c r="I26" i="3"/>
  <c r="J26" i="3"/>
  <c r="I27" i="3"/>
  <c r="J27" i="3"/>
  <c r="I28" i="3"/>
  <c r="J28" i="3"/>
  <c r="I29" i="3"/>
  <c r="J29" i="3"/>
  <c r="I30" i="3"/>
  <c r="J30" i="3"/>
  <c r="I31" i="3"/>
  <c r="J31" i="3"/>
  <c r="I32" i="3"/>
  <c r="J32" i="3"/>
  <c r="I33" i="3"/>
  <c r="J33" i="3"/>
  <c r="I34" i="3"/>
  <c r="J34" i="3"/>
  <c r="I35" i="3"/>
  <c r="J35" i="3"/>
  <c r="I36" i="3"/>
  <c r="J36" i="3"/>
  <c r="I37" i="3"/>
  <c r="J37" i="3"/>
  <c r="I38" i="3"/>
  <c r="J38" i="3"/>
  <c r="I39" i="3"/>
  <c r="J39" i="3"/>
  <c r="I40" i="3"/>
  <c r="J40" i="3"/>
  <c r="I41" i="3"/>
  <c r="J41" i="3"/>
  <c r="I42" i="3"/>
  <c r="J42" i="3"/>
  <c r="I43" i="3"/>
  <c r="J43" i="3"/>
  <c r="I44" i="3"/>
  <c r="J44" i="3"/>
  <c r="I45" i="3"/>
  <c r="J45" i="3"/>
  <c r="I46" i="3"/>
  <c r="J46" i="3"/>
  <c r="I47" i="3"/>
  <c r="J47" i="3"/>
  <c r="I48" i="3"/>
  <c r="J48" i="3"/>
  <c r="I49" i="3"/>
  <c r="J49" i="3"/>
  <c r="I50" i="3"/>
  <c r="J50" i="3"/>
  <c r="I51" i="3"/>
  <c r="J51" i="3"/>
  <c r="I52" i="3"/>
  <c r="J52" i="3"/>
  <c r="I53" i="3"/>
  <c r="J53" i="3"/>
  <c r="I54" i="3"/>
  <c r="J54" i="3"/>
  <c r="I55" i="3"/>
  <c r="J55" i="3"/>
  <c r="I56" i="3"/>
  <c r="J56" i="3"/>
  <c r="I57" i="3"/>
  <c r="J57" i="3"/>
  <c r="I58" i="3"/>
  <c r="J58" i="3"/>
  <c r="I59" i="3"/>
  <c r="J59" i="3"/>
  <c r="I60" i="3"/>
  <c r="J60" i="3"/>
  <c r="I61" i="3"/>
  <c r="J61" i="3"/>
  <c r="I62" i="3"/>
  <c r="J62" i="3"/>
  <c r="I63" i="3"/>
  <c r="J63" i="3"/>
  <c r="I64" i="3"/>
  <c r="J64" i="3"/>
  <c r="I65" i="3"/>
  <c r="J65" i="3"/>
  <c r="I66" i="3"/>
  <c r="J66" i="3"/>
  <c r="I67" i="3"/>
  <c r="J67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8" i="3"/>
  <c r="B66" i="2"/>
  <c r="C66" i="2"/>
  <c r="D66" i="2"/>
  <c r="E66" i="2"/>
  <c r="F66" i="2"/>
  <c r="G66" i="2"/>
  <c r="H66" i="2"/>
  <c r="I66" i="2"/>
  <c r="J66" i="2"/>
  <c r="B67" i="2"/>
  <c r="C67" i="2"/>
  <c r="D67" i="2"/>
  <c r="E67" i="2"/>
  <c r="F67" i="2"/>
  <c r="G67" i="2"/>
  <c r="H67" i="2"/>
  <c r="I67" i="2"/>
  <c r="J67" i="2"/>
  <c r="F8" i="3"/>
  <c r="G8" i="3"/>
  <c r="F9" i="3"/>
  <c r="G9" i="3"/>
  <c r="G69" i="3" s="1"/>
  <c r="F10" i="3"/>
  <c r="G10" i="3"/>
  <c r="F11" i="3"/>
  <c r="G11" i="3"/>
  <c r="F12" i="3"/>
  <c r="G12" i="3"/>
  <c r="F13" i="3"/>
  <c r="G13" i="3"/>
  <c r="F14" i="3"/>
  <c r="G14" i="3"/>
  <c r="F15" i="3"/>
  <c r="G15" i="3"/>
  <c r="F16" i="3"/>
  <c r="G16" i="3"/>
  <c r="F17" i="3"/>
  <c r="G17" i="3"/>
  <c r="F18" i="3"/>
  <c r="G18" i="3"/>
  <c r="F19" i="3"/>
  <c r="G19" i="3"/>
  <c r="F20" i="3"/>
  <c r="G20" i="3"/>
  <c r="F21" i="3"/>
  <c r="G21" i="3"/>
  <c r="F22" i="3"/>
  <c r="G22" i="3"/>
  <c r="F23" i="3"/>
  <c r="G23" i="3"/>
  <c r="F24" i="3"/>
  <c r="G24" i="3"/>
  <c r="F25" i="3"/>
  <c r="G25" i="3"/>
  <c r="F26" i="3"/>
  <c r="G26" i="3"/>
  <c r="F27" i="3"/>
  <c r="G27" i="3"/>
  <c r="F28" i="3"/>
  <c r="G28" i="3"/>
  <c r="F29" i="3"/>
  <c r="G29" i="3"/>
  <c r="F30" i="3"/>
  <c r="G30" i="3"/>
  <c r="F31" i="3"/>
  <c r="G31" i="3"/>
  <c r="F32" i="3"/>
  <c r="G32" i="3"/>
  <c r="F33" i="3"/>
  <c r="G33" i="3"/>
  <c r="F34" i="3"/>
  <c r="G34" i="3"/>
  <c r="F35" i="3"/>
  <c r="G35" i="3"/>
  <c r="F36" i="3"/>
  <c r="G36" i="3"/>
  <c r="F37" i="3"/>
  <c r="G37" i="3"/>
  <c r="F38" i="3"/>
  <c r="G38" i="3"/>
  <c r="F39" i="3"/>
  <c r="G39" i="3"/>
  <c r="F40" i="3"/>
  <c r="G40" i="3"/>
  <c r="F41" i="3"/>
  <c r="G41" i="3"/>
  <c r="F42" i="3"/>
  <c r="G42" i="3"/>
  <c r="F43" i="3"/>
  <c r="G43" i="3"/>
  <c r="F44" i="3"/>
  <c r="G44" i="3"/>
  <c r="F45" i="3"/>
  <c r="G45" i="3"/>
  <c r="F46" i="3"/>
  <c r="G46" i="3"/>
  <c r="F47" i="3"/>
  <c r="G47" i="3"/>
  <c r="F48" i="3"/>
  <c r="G48" i="3"/>
  <c r="F49" i="3"/>
  <c r="G49" i="3"/>
  <c r="F50" i="3"/>
  <c r="G50" i="3"/>
  <c r="F51" i="3"/>
  <c r="G51" i="3"/>
  <c r="F52" i="3"/>
  <c r="G52" i="3"/>
  <c r="F53" i="3"/>
  <c r="G53" i="3"/>
  <c r="F54" i="3"/>
  <c r="G54" i="3"/>
  <c r="F55" i="3"/>
  <c r="G55" i="3"/>
  <c r="F56" i="3"/>
  <c r="G56" i="3"/>
  <c r="F57" i="3"/>
  <c r="G57" i="3"/>
  <c r="F58" i="3"/>
  <c r="G58" i="3"/>
  <c r="F59" i="3"/>
  <c r="G59" i="3"/>
  <c r="F60" i="3"/>
  <c r="G60" i="3"/>
  <c r="F61" i="3"/>
  <c r="G61" i="3"/>
  <c r="F62" i="3"/>
  <c r="G62" i="3"/>
  <c r="F63" i="3"/>
  <c r="G63" i="3"/>
  <c r="F64" i="3"/>
  <c r="G64" i="3"/>
  <c r="F65" i="3"/>
  <c r="G65" i="3"/>
  <c r="F66" i="3"/>
  <c r="G66" i="3"/>
  <c r="F67" i="3"/>
  <c r="G67" i="3"/>
  <c r="B66" i="3"/>
  <c r="C66" i="3"/>
  <c r="D66" i="3"/>
  <c r="B67" i="3"/>
  <c r="C67" i="3"/>
  <c r="D67" i="3"/>
  <c r="E66" i="3"/>
  <c r="E67" i="3"/>
  <c r="E9" i="3"/>
  <c r="E10" i="3"/>
  <c r="E11" i="3"/>
  <c r="E12" i="3"/>
  <c r="E69" i="3" s="1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8" i="3"/>
  <c r="C8" i="3"/>
  <c r="D8" i="3"/>
  <c r="C9" i="3"/>
  <c r="D9" i="3"/>
  <c r="D69" i="3" s="1"/>
  <c r="C10" i="3"/>
  <c r="D10" i="3"/>
  <c r="C11" i="3"/>
  <c r="D11" i="3"/>
  <c r="C12" i="3"/>
  <c r="D12" i="3"/>
  <c r="C13" i="3"/>
  <c r="D13" i="3"/>
  <c r="C14" i="3"/>
  <c r="D14" i="3"/>
  <c r="C15" i="3"/>
  <c r="D15" i="3"/>
  <c r="C16" i="3"/>
  <c r="D16" i="3"/>
  <c r="C17" i="3"/>
  <c r="D17" i="3"/>
  <c r="C18" i="3"/>
  <c r="D18" i="3"/>
  <c r="C19" i="3"/>
  <c r="D19" i="3"/>
  <c r="C20" i="3"/>
  <c r="D20" i="3"/>
  <c r="C21" i="3"/>
  <c r="D21" i="3"/>
  <c r="C22" i="3"/>
  <c r="D22" i="3"/>
  <c r="C23" i="3"/>
  <c r="D23" i="3"/>
  <c r="C24" i="3"/>
  <c r="D24" i="3"/>
  <c r="C25" i="3"/>
  <c r="D25" i="3"/>
  <c r="C26" i="3"/>
  <c r="D26" i="3"/>
  <c r="C27" i="3"/>
  <c r="D27" i="3"/>
  <c r="C28" i="3"/>
  <c r="D28" i="3"/>
  <c r="C29" i="3"/>
  <c r="D29" i="3"/>
  <c r="C30" i="3"/>
  <c r="D30" i="3"/>
  <c r="C31" i="3"/>
  <c r="D31" i="3"/>
  <c r="C32" i="3"/>
  <c r="D32" i="3"/>
  <c r="C33" i="3"/>
  <c r="D33" i="3"/>
  <c r="C34" i="3"/>
  <c r="D34" i="3"/>
  <c r="C35" i="3"/>
  <c r="D35" i="3"/>
  <c r="C36" i="3"/>
  <c r="D36" i="3"/>
  <c r="C37" i="3"/>
  <c r="D37" i="3"/>
  <c r="C38" i="3"/>
  <c r="D38" i="3"/>
  <c r="C39" i="3"/>
  <c r="D39" i="3"/>
  <c r="C40" i="3"/>
  <c r="D40" i="3"/>
  <c r="C41" i="3"/>
  <c r="D41" i="3"/>
  <c r="C42" i="3"/>
  <c r="D42" i="3"/>
  <c r="C43" i="3"/>
  <c r="D43" i="3"/>
  <c r="C44" i="3"/>
  <c r="D44" i="3"/>
  <c r="C45" i="3"/>
  <c r="D45" i="3"/>
  <c r="C46" i="3"/>
  <c r="D46" i="3"/>
  <c r="C47" i="3"/>
  <c r="D47" i="3"/>
  <c r="C48" i="3"/>
  <c r="D48" i="3"/>
  <c r="C49" i="3"/>
  <c r="D49" i="3"/>
  <c r="C50" i="3"/>
  <c r="D50" i="3"/>
  <c r="C51" i="3"/>
  <c r="D51" i="3"/>
  <c r="C52" i="3"/>
  <c r="D52" i="3"/>
  <c r="C53" i="3"/>
  <c r="D53" i="3"/>
  <c r="C54" i="3"/>
  <c r="D54" i="3"/>
  <c r="C55" i="3"/>
  <c r="D55" i="3"/>
  <c r="C56" i="3"/>
  <c r="D56" i="3"/>
  <c r="C57" i="3"/>
  <c r="D57" i="3"/>
  <c r="C58" i="3"/>
  <c r="D58" i="3"/>
  <c r="C59" i="3"/>
  <c r="D59" i="3"/>
  <c r="C60" i="3"/>
  <c r="D60" i="3"/>
  <c r="C61" i="3"/>
  <c r="D61" i="3"/>
  <c r="C62" i="3"/>
  <c r="D62" i="3"/>
  <c r="C63" i="3"/>
  <c r="D63" i="3"/>
  <c r="C64" i="3"/>
  <c r="D64" i="3"/>
  <c r="C65" i="3"/>
  <c r="D65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8" i="3"/>
  <c r="I69" i="3"/>
  <c r="F69" i="3"/>
  <c r="C69" i="3"/>
  <c r="I8" i="2"/>
  <c r="J8" i="2"/>
  <c r="I9" i="2"/>
  <c r="J9" i="2"/>
  <c r="I10" i="2"/>
  <c r="J10" i="2"/>
  <c r="I11" i="2"/>
  <c r="J11" i="2"/>
  <c r="I12" i="2"/>
  <c r="J12" i="2"/>
  <c r="I13" i="2"/>
  <c r="J13" i="2"/>
  <c r="I14" i="2"/>
  <c r="J14" i="2"/>
  <c r="I15" i="2"/>
  <c r="J15" i="2"/>
  <c r="I16" i="2"/>
  <c r="J16" i="2"/>
  <c r="I17" i="2"/>
  <c r="J17" i="2"/>
  <c r="I18" i="2"/>
  <c r="J18" i="2"/>
  <c r="I19" i="2"/>
  <c r="J19" i="2"/>
  <c r="I20" i="2"/>
  <c r="J20" i="2"/>
  <c r="I21" i="2"/>
  <c r="J21" i="2"/>
  <c r="I22" i="2"/>
  <c r="J22" i="2"/>
  <c r="I23" i="2"/>
  <c r="J23" i="2"/>
  <c r="I24" i="2"/>
  <c r="J24" i="2"/>
  <c r="I25" i="2"/>
  <c r="J25" i="2"/>
  <c r="I26" i="2"/>
  <c r="J26" i="2"/>
  <c r="I27" i="2"/>
  <c r="J27" i="2"/>
  <c r="I28" i="2"/>
  <c r="J28" i="2"/>
  <c r="I29" i="2"/>
  <c r="J29" i="2"/>
  <c r="I30" i="2"/>
  <c r="J30" i="2"/>
  <c r="I31" i="2"/>
  <c r="J31" i="2"/>
  <c r="I32" i="2"/>
  <c r="J32" i="2"/>
  <c r="I33" i="2"/>
  <c r="J33" i="2"/>
  <c r="I34" i="2"/>
  <c r="J34" i="2"/>
  <c r="I35" i="2"/>
  <c r="J35" i="2"/>
  <c r="I36" i="2"/>
  <c r="J36" i="2"/>
  <c r="I37" i="2"/>
  <c r="J37" i="2"/>
  <c r="I38" i="2"/>
  <c r="J38" i="2"/>
  <c r="I39" i="2"/>
  <c r="J39" i="2"/>
  <c r="I40" i="2"/>
  <c r="J40" i="2"/>
  <c r="I41" i="2"/>
  <c r="J41" i="2"/>
  <c r="I42" i="2"/>
  <c r="J42" i="2"/>
  <c r="I43" i="2"/>
  <c r="J43" i="2"/>
  <c r="I44" i="2"/>
  <c r="J44" i="2"/>
  <c r="I45" i="2"/>
  <c r="J45" i="2"/>
  <c r="I46" i="2"/>
  <c r="J46" i="2"/>
  <c r="I47" i="2"/>
  <c r="J47" i="2"/>
  <c r="I48" i="2"/>
  <c r="J48" i="2"/>
  <c r="I49" i="2"/>
  <c r="J49" i="2"/>
  <c r="I50" i="2"/>
  <c r="J50" i="2"/>
  <c r="I51" i="2"/>
  <c r="J51" i="2"/>
  <c r="I52" i="2"/>
  <c r="J52" i="2"/>
  <c r="I53" i="2"/>
  <c r="J53" i="2"/>
  <c r="I54" i="2"/>
  <c r="J54" i="2"/>
  <c r="I55" i="2"/>
  <c r="J55" i="2"/>
  <c r="I56" i="2"/>
  <c r="J56" i="2"/>
  <c r="I57" i="2"/>
  <c r="J57" i="2"/>
  <c r="I58" i="2"/>
  <c r="J58" i="2"/>
  <c r="I59" i="2"/>
  <c r="J59" i="2"/>
  <c r="I60" i="2"/>
  <c r="J60" i="2"/>
  <c r="I61" i="2"/>
  <c r="J61" i="2"/>
  <c r="I62" i="2"/>
  <c r="J62" i="2"/>
  <c r="I63" i="2"/>
  <c r="J63" i="2"/>
  <c r="I64" i="2"/>
  <c r="J64" i="2"/>
  <c r="I65" i="2"/>
  <c r="J65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8" i="2"/>
  <c r="F8" i="2"/>
  <c r="G8" i="2"/>
  <c r="F9" i="2"/>
  <c r="G9" i="2"/>
  <c r="F10" i="2"/>
  <c r="G10" i="2"/>
  <c r="F11" i="2"/>
  <c r="G11" i="2"/>
  <c r="F12" i="2"/>
  <c r="G12" i="2"/>
  <c r="F13" i="2"/>
  <c r="G13" i="2"/>
  <c r="F14" i="2"/>
  <c r="G14" i="2"/>
  <c r="F15" i="2"/>
  <c r="G15" i="2"/>
  <c r="F16" i="2"/>
  <c r="G16" i="2"/>
  <c r="F17" i="2"/>
  <c r="G17" i="2"/>
  <c r="F18" i="2"/>
  <c r="G18" i="2"/>
  <c r="F19" i="2"/>
  <c r="G19" i="2"/>
  <c r="F20" i="2"/>
  <c r="G20" i="2"/>
  <c r="F21" i="2"/>
  <c r="G21" i="2"/>
  <c r="F22" i="2"/>
  <c r="G22" i="2"/>
  <c r="F23" i="2"/>
  <c r="G23" i="2"/>
  <c r="F24" i="2"/>
  <c r="G24" i="2"/>
  <c r="F25" i="2"/>
  <c r="G25" i="2"/>
  <c r="F26" i="2"/>
  <c r="G26" i="2"/>
  <c r="F27" i="2"/>
  <c r="G27" i="2"/>
  <c r="F28" i="2"/>
  <c r="G28" i="2"/>
  <c r="F29" i="2"/>
  <c r="G29" i="2"/>
  <c r="F30" i="2"/>
  <c r="G30" i="2"/>
  <c r="F31" i="2"/>
  <c r="G31" i="2"/>
  <c r="F32" i="2"/>
  <c r="G32" i="2"/>
  <c r="F33" i="2"/>
  <c r="G33" i="2"/>
  <c r="F34" i="2"/>
  <c r="G34" i="2"/>
  <c r="F35" i="2"/>
  <c r="G35" i="2"/>
  <c r="F36" i="2"/>
  <c r="G36" i="2"/>
  <c r="F37" i="2"/>
  <c r="G37" i="2"/>
  <c r="F38" i="2"/>
  <c r="G38" i="2"/>
  <c r="F39" i="2"/>
  <c r="G39" i="2"/>
  <c r="F40" i="2"/>
  <c r="G40" i="2"/>
  <c r="F41" i="2"/>
  <c r="G41" i="2"/>
  <c r="F42" i="2"/>
  <c r="G42" i="2"/>
  <c r="F43" i="2"/>
  <c r="G43" i="2"/>
  <c r="F44" i="2"/>
  <c r="G44" i="2"/>
  <c r="F45" i="2"/>
  <c r="G45" i="2"/>
  <c r="F46" i="2"/>
  <c r="G46" i="2"/>
  <c r="F47" i="2"/>
  <c r="G47" i="2"/>
  <c r="F48" i="2"/>
  <c r="G48" i="2"/>
  <c r="F49" i="2"/>
  <c r="G49" i="2"/>
  <c r="F50" i="2"/>
  <c r="G50" i="2"/>
  <c r="F51" i="2"/>
  <c r="G51" i="2"/>
  <c r="F52" i="2"/>
  <c r="G52" i="2"/>
  <c r="F53" i="2"/>
  <c r="G53" i="2"/>
  <c r="F54" i="2"/>
  <c r="G54" i="2"/>
  <c r="F55" i="2"/>
  <c r="G55" i="2"/>
  <c r="F56" i="2"/>
  <c r="G56" i="2"/>
  <c r="F57" i="2"/>
  <c r="G57" i="2"/>
  <c r="F58" i="2"/>
  <c r="G58" i="2"/>
  <c r="F59" i="2"/>
  <c r="G59" i="2"/>
  <c r="F60" i="2"/>
  <c r="G60" i="2"/>
  <c r="F61" i="2"/>
  <c r="G61" i="2"/>
  <c r="F62" i="2"/>
  <c r="G62" i="2"/>
  <c r="F63" i="2"/>
  <c r="G63" i="2"/>
  <c r="F64" i="2"/>
  <c r="G64" i="2"/>
  <c r="F65" i="2"/>
  <c r="G65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8" i="2"/>
  <c r="C8" i="2"/>
  <c r="D8" i="2"/>
  <c r="C9" i="2"/>
  <c r="D9" i="2"/>
  <c r="C10" i="2"/>
  <c r="D10" i="2"/>
  <c r="C11" i="2"/>
  <c r="D11" i="2"/>
  <c r="C12" i="2"/>
  <c r="D12" i="2"/>
  <c r="C13" i="2"/>
  <c r="D13" i="2"/>
  <c r="C14" i="2"/>
  <c r="D14" i="2"/>
  <c r="C15" i="2"/>
  <c r="D15" i="2"/>
  <c r="C16" i="2"/>
  <c r="D16" i="2"/>
  <c r="C17" i="2"/>
  <c r="D17" i="2"/>
  <c r="C18" i="2"/>
  <c r="D18" i="2"/>
  <c r="C19" i="2"/>
  <c r="D19" i="2"/>
  <c r="C20" i="2"/>
  <c r="D20" i="2"/>
  <c r="C21" i="2"/>
  <c r="D21" i="2"/>
  <c r="C22" i="2"/>
  <c r="D22" i="2"/>
  <c r="C23" i="2"/>
  <c r="D23" i="2"/>
  <c r="C24" i="2"/>
  <c r="D24" i="2"/>
  <c r="C25" i="2"/>
  <c r="D25" i="2"/>
  <c r="C26" i="2"/>
  <c r="D26" i="2"/>
  <c r="C27" i="2"/>
  <c r="D27" i="2"/>
  <c r="C28" i="2"/>
  <c r="D28" i="2"/>
  <c r="C29" i="2"/>
  <c r="D29" i="2"/>
  <c r="C30" i="2"/>
  <c r="D30" i="2"/>
  <c r="C31" i="2"/>
  <c r="D31" i="2"/>
  <c r="C32" i="2"/>
  <c r="D32" i="2"/>
  <c r="C33" i="2"/>
  <c r="D33" i="2"/>
  <c r="C34" i="2"/>
  <c r="D34" i="2"/>
  <c r="C35" i="2"/>
  <c r="D35" i="2"/>
  <c r="C36" i="2"/>
  <c r="D36" i="2"/>
  <c r="C37" i="2"/>
  <c r="D37" i="2"/>
  <c r="C38" i="2"/>
  <c r="D38" i="2"/>
  <c r="C39" i="2"/>
  <c r="D39" i="2"/>
  <c r="C40" i="2"/>
  <c r="D40" i="2"/>
  <c r="C41" i="2"/>
  <c r="D41" i="2"/>
  <c r="C42" i="2"/>
  <c r="D42" i="2"/>
  <c r="C43" i="2"/>
  <c r="D43" i="2"/>
  <c r="C44" i="2"/>
  <c r="D44" i="2"/>
  <c r="C45" i="2"/>
  <c r="D45" i="2"/>
  <c r="C46" i="2"/>
  <c r="D46" i="2"/>
  <c r="C47" i="2"/>
  <c r="D47" i="2"/>
  <c r="C48" i="2"/>
  <c r="D48" i="2"/>
  <c r="C49" i="2"/>
  <c r="D49" i="2"/>
  <c r="C50" i="2"/>
  <c r="D50" i="2"/>
  <c r="C51" i="2"/>
  <c r="D51" i="2"/>
  <c r="C52" i="2"/>
  <c r="D52" i="2"/>
  <c r="C53" i="2"/>
  <c r="D53" i="2"/>
  <c r="C54" i="2"/>
  <c r="D54" i="2"/>
  <c r="C55" i="2"/>
  <c r="D55" i="2"/>
  <c r="C56" i="2"/>
  <c r="D56" i="2"/>
  <c r="C57" i="2"/>
  <c r="D57" i="2"/>
  <c r="C58" i="2"/>
  <c r="D58" i="2"/>
  <c r="C59" i="2"/>
  <c r="D59" i="2"/>
  <c r="C60" i="2"/>
  <c r="D60" i="2"/>
  <c r="C61" i="2"/>
  <c r="D61" i="2"/>
  <c r="C62" i="2"/>
  <c r="D62" i="2"/>
  <c r="C63" i="2"/>
  <c r="D63" i="2"/>
  <c r="C64" i="2"/>
  <c r="D64" i="2"/>
  <c r="C65" i="2"/>
  <c r="D65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8" i="2"/>
  <c r="F69" i="2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B69" i="1"/>
  <c r="B8" i="1"/>
  <c r="F10" i="1"/>
  <c r="E10" i="1"/>
  <c r="D10" i="1"/>
  <c r="C10" i="1"/>
  <c r="B10" i="1"/>
  <c r="F9" i="1"/>
  <c r="E9" i="1"/>
  <c r="D9" i="1"/>
  <c r="C9" i="1"/>
  <c r="B9" i="1"/>
  <c r="P8" i="1"/>
  <c r="O8" i="1"/>
  <c r="N8" i="1"/>
  <c r="M8" i="1"/>
  <c r="L8" i="1"/>
  <c r="K8" i="1"/>
  <c r="J8" i="1"/>
  <c r="I8" i="1"/>
  <c r="H8" i="1"/>
  <c r="C8" i="1" s="1"/>
  <c r="G8" i="1"/>
  <c r="F13" i="1"/>
  <c r="E13" i="1"/>
  <c r="D13" i="1"/>
  <c r="C13" i="1"/>
  <c r="B13" i="1"/>
  <c r="F12" i="1"/>
  <c r="E12" i="1"/>
  <c r="D12" i="1"/>
  <c r="C12" i="1"/>
  <c r="B12" i="1"/>
  <c r="P11" i="1"/>
  <c r="O11" i="1"/>
  <c r="N11" i="1"/>
  <c r="M11" i="1"/>
  <c r="L11" i="1"/>
  <c r="K11" i="1"/>
  <c r="J11" i="1"/>
  <c r="I11" i="1"/>
  <c r="H11" i="1"/>
  <c r="G11" i="1"/>
  <c r="F16" i="1"/>
  <c r="E16" i="1"/>
  <c r="D16" i="1"/>
  <c r="C16" i="1"/>
  <c r="B16" i="1"/>
  <c r="F15" i="1"/>
  <c r="E15" i="1"/>
  <c r="D15" i="1"/>
  <c r="C15" i="1"/>
  <c r="B15" i="1"/>
  <c r="P14" i="1"/>
  <c r="O14" i="1"/>
  <c r="N14" i="1"/>
  <c r="M14" i="1"/>
  <c r="L14" i="1"/>
  <c r="K14" i="1"/>
  <c r="J14" i="1"/>
  <c r="I14" i="1"/>
  <c r="H14" i="1"/>
  <c r="G14" i="1"/>
  <c r="F19" i="1"/>
  <c r="E19" i="1"/>
  <c r="D19" i="1"/>
  <c r="C19" i="1"/>
  <c r="B19" i="1"/>
  <c r="F18" i="1"/>
  <c r="E18" i="1"/>
  <c r="D18" i="1"/>
  <c r="C18" i="1"/>
  <c r="B18" i="1"/>
  <c r="P17" i="1"/>
  <c r="O17" i="1"/>
  <c r="N17" i="1"/>
  <c r="M17" i="1"/>
  <c r="L17" i="1"/>
  <c r="K17" i="1"/>
  <c r="J17" i="1"/>
  <c r="I17" i="1"/>
  <c r="H17" i="1"/>
  <c r="C17" i="1" s="1"/>
  <c r="G17" i="1"/>
  <c r="F22" i="1"/>
  <c r="E22" i="1"/>
  <c r="D22" i="1"/>
  <c r="C22" i="1"/>
  <c r="B22" i="1"/>
  <c r="F21" i="1"/>
  <c r="E21" i="1"/>
  <c r="D21" i="1"/>
  <c r="C21" i="1"/>
  <c r="B21" i="1"/>
  <c r="P20" i="1"/>
  <c r="O20" i="1"/>
  <c r="N20" i="1"/>
  <c r="M20" i="1"/>
  <c r="L20" i="1"/>
  <c r="K20" i="1"/>
  <c r="J20" i="1"/>
  <c r="I20" i="1"/>
  <c r="H20" i="1"/>
  <c r="G20" i="1"/>
  <c r="F25" i="1"/>
  <c r="E25" i="1"/>
  <c r="D25" i="1"/>
  <c r="C25" i="1"/>
  <c r="B25" i="1"/>
  <c r="F24" i="1"/>
  <c r="E24" i="1"/>
  <c r="D24" i="1"/>
  <c r="C24" i="1"/>
  <c r="B24" i="1"/>
  <c r="P23" i="1"/>
  <c r="O23" i="1"/>
  <c r="N23" i="1"/>
  <c r="M23" i="1"/>
  <c r="L23" i="1"/>
  <c r="K23" i="1"/>
  <c r="J23" i="1"/>
  <c r="I23" i="1"/>
  <c r="H23" i="1"/>
  <c r="G23" i="1"/>
  <c r="F28" i="1"/>
  <c r="E28" i="1"/>
  <c r="D28" i="1"/>
  <c r="C28" i="1"/>
  <c r="B28" i="1"/>
  <c r="F27" i="1"/>
  <c r="E27" i="1"/>
  <c r="D27" i="1"/>
  <c r="C27" i="1"/>
  <c r="B27" i="1"/>
  <c r="P26" i="1"/>
  <c r="O26" i="1"/>
  <c r="N26" i="1"/>
  <c r="M26" i="1"/>
  <c r="L26" i="1"/>
  <c r="K26" i="1"/>
  <c r="J26" i="1"/>
  <c r="I26" i="1"/>
  <c r="H26" i="1"/>
  <c r="G26" i="1"/>
  <c r="F31" i="1"/>
  <c r="E31" i="1"/>
  <c r="D31" i="1"/>
  <c r="C31" i="1"/>
  <c r="B31" i="1"/>
  <c r="F30" i="1"/>
  <c r="E30" i="1"/>
  <c r="D30" i="1"/>
  <c r="C30" i="1"/>
  <c r="B30" i="1"/>
  <c r="P29" i="1"/>
  <c r="O29" i="1"/>
  <c r="N29" i="1"/>
  <c r="M29" i="1"/>
  <c r="L29" i="1"/>
  <c r="K29" i="1"/>
  <c r="J29" i="1"/>
  <c r="I29" i="1"/>
  <c r="H29" i="1"/>
  <c r="G29" i="1"/>
  <c r="F34" i="1"/>
  <c r="E34" i="1"/>
  <c r="D34" i="1"/>
  <c r="C34" i="1"/>
  <c r="B34" i="1"/>
  <c r="F33" i="1"/>
  <c r="E33" i="1"/>
  <c r="D33" i="1"/>
  <c r="C33" i="1"/>
  <c r="B33" i="1"/>
  <c r="P32" i="1"/>
  <c r="O32" i="1"/>
  <c r="N32" i="1"/>
  <c r="M32" i="1"/>
  <c r="L32" i="1"/>
  <c r="K32" i="1"/>
  <c r="J32" i="1"/>
  <c r="I32" i="1"/>
  <c r="H32" i="1"/>
  <c r="G32" i="1"/>
  <c r="B36" i="1"/>
  <c r="C36" i="1"/>
  <c r="D36" i="1"/>
  <c r="E36" i="1"/>
  <c r="F36" i="1"/>
  <c r="B37" i="1"/>
  <c r="C37" i="1"/>
  <c r="D37" i="1"/>
  <c r="E37" i="1"/>
  <c r="F37" i="1"/>
  <c r="B39" i="1"/>
  <c r="C39" i="1"/>
  <c r="D39" i="1"/>
  <c r="E39" i="1"/>
  <c r="F39" i="1"/>
  <c r="B40" i="1"/>
  <c r="C40" i="1"/>
  <c r="D40" i="1"/>
  <c r="E40" i="1"/>
  <c r="F40" i="1"/>
  <c r="B42" i="1"/>
  <c r="C42" i="1"/>
  <c r="D42" i="1"/>
  <c r="E42" i="1"/>
  <c r="F42" i="1"/>
  <c r="B43" i="1"/>
  <c r="C43" i="1"/>
  <c r="D43" i="1"/>
  <c r="E43" i="1"/>
  <c r="F43" i="1"/>
  <c r="B45" i="1"/>
  <c r="C45" i="1"/>
  <c r="D45" i="1"/>
  <c r="E45" i="1"/>
  <c r="F45" i="1"/>
  <c r="B46" i="1"/>
  <c r="C46" i="1"/>
  <c r="D46" i="1"/>
  <c r="E46" i="1"/>
  <c r="F46" i="1"/>
  <c r="B48" i="1"/>
  <c r="C48" i="1"/>
  <c r="D48" i="1"/>
  <c r="E48" i="1"/>
  <c r="F48" i="1"/>
  <c r="B49" i="1"/>
  <c r="C49" i="1"/>
  <c r="D49" i="1"/>
  <c r="E49" i="1"/>
  <c r="F49" i="1"/>
  <c r="B51" i="1"/>
  <c r="C51" i="1"/>
  <c r="D51" i="1"/>
  <c r="E51" i="1"/>
  <c r="F51" i="1"/>
  <c r="B52" i="1"/>
  <c r="C52" i="1"/>
  <c r="D52" i="1"/>
  <c r="E52" i="1"/>
  <c r="F52" i="1"/>
  <c r="B54" i="1"/>
  <c r="C54" i="1"/>
  <c r="D54" i="1"/>
  <c r="E54" i="1"/>
  <c r="F54" i="1"/>
  <c r="B55" i="1"/>
  <c r="C55" i="1"/>
  <c r="D55" i="1"/>
  <c r="E55" i="1"/>
  <c r="F55" i="1"/>
  <c r="B57" i="1"/>
  <c r="C57" i="1"/>
  <c r="D57" i="1"/>
  <c r="E57" i="1"/>
  <c r="F57" i="1"/>
  <c r="B58" i="1"/>
  <c r="C58" i="1"/>
  <c r="D58" i="1"/>
  <c r="E58" i="1"/>
  <c r="F58" i="1"/>
  <c r="B60" i="1"/>
  <c r="C60" i="1"/>
  <c r="D60" i="1"/>
  <c r="E60" i="1"/>
  <c r="F60" i="1"/>
  <c r="B61" i="1"/>
  <c r="C61" i="1"/>
  <c r="D61" i="1"/>
  <c r="E61" i="1"/>
  <c r="F61" i="1"/>
  <c r="B63" i="1"/>
  <c r="C63" i="1"/>
  <c r="D63" i="1"/>
  <c r="E63" i="1"/>
  <c r="F63" i="1"/>
  <c r="B64" i="1"/>
  <c r="C64" i="1"/>
  <c r="D64" i="1"/>
  <c r="E64" i="1"/>
  <c r="F64" i="1"/>
  <c r="B66" i="1"/>
  <c r="C66" i="1"/>
  <c r="D66" i="1"/>
  <c r="E66" i="1"/>
  <c r="F66" i="1"/>
  <c r="P65" i="1"/>
  <c r="O65" i="1"/>
  <c r="N65" i="1"/>
  <c r="M65" i="1"/>
  <c r="L65" i="1"/>
  <c r="K65" i="1"/>
  <c r="J65" i="1"/>
  <c r="I65" i="1"/>
  <c r="H65" i="1"/>
  <c r="G65" i="1"/>
  <c r="P62" i="1"/>
  <c r="O62" i="1"/>
  <c r="N62" i="1"/>
  <c r="M62" i="1"/>
  <c r="L62" i="1"/>
  <c r="K62" i="1"/>
  <c r="J62" i="1"/>
  <c r="I62" i="1"/>
  <c r="H62" i="1"/>
  <c r="G62" i="1"/>
  <c r="P59" i="1"/>
  <c r="O59" i="1"/>
  <c r="N59" i="1"/>
  <c r="M59" i="1"/>
  <c r="L59" i="1"/>
  <c r="K59" i="1"/>
  <c r="J59" i="1"/>
  <c r="I59" i="1"/>
  <c r="H59" i="1"/>
  <c r="G59" i="1"/>
  <c r="P56" i="1"/>
  <c r="O56" i="1"/>
  <c r="N56" i="1"/>
  <c r="M56" i="1"/>
  <c r="L56" i="1"/>
  <c r="K56" i="1"/>
  <c r="J56" i="1"/>
  <c r="I56" i="1"/>
  <c r="H56" i="1"/>
  <c r="G56" i="1"/>
  <c r="P53" i="1"/>
  <c r="O53" i="1"/>
  <c r="N53" i="1"/>
  <c r="M53" i="1"/>
  <c r="L53" i="1"/>
  <c r="K53" i="1"/>
  <c r="J53" i="1"/>
  <c r="I53" i="1"/>
  <c r="H53" i="1"/>
  <c r="G53" i="1"/>
  <c r="P50" i="1"/>
  <c r="O50" i="1"/>
  <c r="N50" i="1"/>
  <c r="M50" i="1"/>
  <c r="L50" i="1"/>
  <c r="K50" i="1"/>
  <c r="J50" i="1"/>
  <c r="I50" i="1"/>
  <c r="H50" i="1"/>
  <c r="G50" i="1"/>
  <c r="P47" i="1"/>
  <c r="O47" i="1"/>
  <c r="N47" i="1"/>
  <c r="M47" i="1"/>
  <c r="L47" i="1"/>
  <c r="K47" i="1"/>
  <c r="J47" i="1"/>
  <c r="I47" i="1"/>
  <c r="H47" i="1"/>
  <c r="G47" i="1"/>
  <c r="P44" i="1"/>
  <c r="O44" i="1"/>
  <c r="N44" i="1"/>
  <c r="M44" i="1"/>
  <c r="L44" i="1"/>
  <c r="K44" i="1"/>
  <c r="J44" i="1"/>
  <c r="I44" i="1"/>
  <c r="H44" i="1"/>
  <c r="G44" i="1"/>
  <c r="P41" i="1"/>
  <c r="O41" i="1"/>
  <c r="N41" i="1"/>
  <c r="M41" i="1"/>
  <c r="L41" i="1"/>
  <c r="K41" i="1"/>
  <c r="J41" i="1"/>
  <c r="I41" i="1"/>
  <c r="H41" i="1"/>
  <c r="G41" i="1"/>
  <c r="P38" i="1"/>
  <c r="O38" i="1"/>
  <c r="N38" i="1"/>
  <c r="M38" i="1"/>
  <c r="L38" i="1"/>
  <c r="K38" i="1"/>
  <c r="J38" i="1"/>
  <c r="I38" i="1"/>
  <c r="H38" i="1"/>
  <c r="G38" i="1"/>
  <c r="H35" i="1"/>
  <c r="I35" i="1"/>
  <c r="J35" i="1"/>
  <c r="K35" i="1"/>
  <c r="L35" i="1"/>
  <c r="M35" i="1"/>
  <c r="N35" i="1"/>
  <c r="O35" i="1"/>
  <c r="P35" i="1"/>
  <c r="G35" i="1"/>
  <c r="B67" i="1"/>
  <c r="C67" i="1"/>
  <c r="D67" i="1"/>
  <c r="E67" i="1"/>
  <c r="F67" i="1"/>
  <c r="H69" i="3" l="1"/>
  <c r="B69" i="3"/>
  <c r="H69" i="2"/>
  <c r="I69" i="2"/>
  <c r="J69" i="2"/>
  <c r="E69" i="2"/>
  <c r="B69" i="2"/>
  <c r="D69" i="2"/>
  <c r="G69" i="2"/>
  <c r="C69" i="2"/>
  <c r="F8" i="1"/>
  <c r="D8" i="1"/>
  <c r="E8" i="1"/>
  <c r="B14" i="1"/>
  <c r="D11" i="1"/>
  <c r="F11" i="1"/>
  <c r="E11" i="1"/>
  <c r="C11" i="1"/>
  <c r="B11" i="1"/>
  <c r="E35" i="1"/>
  <c r="D41" i="1"/>
  <c r="B44" i="1"/>
  <c r="F44" i="1"/>
  <c r="D47" i="1"/>
  <c r="B50" i="1"/>
  <c r="F50" i="1"/>
  <c r="D53" i="1"/>
  <c r="B56" i="1"/>
  <c r="F56" i="1"/>
  <c r="D59" i="1"/>
  <c r="B62" i="1"/>
  <c r="F62" i="1"/>
  <c r="D65" i="1"/>
  <c r="E32" i="1"/>
  <c r="D14" i="1"/>
  <c r="E14" i="1"/>
  <c r="F14" i="1"/>
  <c r="C14" i="1"/>
  <c r="D29" i="1"/>
  <c r="F17" i="1"/>
  <c r="D17" i="1"/>
  <c r="B17" i="1"/>
  <c r="E17" i="1"/>
  <c r="C20" i="1"/>
  <c r="F20" i="1"/>
  <c r="D20" i="1"/>
  <c r="B20" i="1"/>
  <c r="E20" i="1"/>
  <c r="F23" i="1"/>
  <c r="D23" i="1"/>
  <c r="C23" i="1"/>
  <c r="B23" i="1"/>
  <c r="E23" i="1"/>
  <c r="C26" i="1"/>
  <c r="B26" i="1"/>
  <c r="F26" i="1"/>
  <c r="D26" i="1"/>
  <c r="E26" i="1"/>
  <c r="C29" i="1"/>
  <c r="C41" i="1"/>
  <c r="E50" i="1"/>
  <c r="C53" i="1"/>
  <c r="B41" i="1"/>
  <c r="F41" i="1"/>
  <c r="D44" i="1"/>
  <c r="B47" i="1"/>
  <c r="F47" i="1"/>
  <c r="B53" i="1"/>
  <c r="F53" i="1"/>
  <c r="D56" i="1"/>
  <c r="B59" i="1"/>
  <c r="F59" i="1"/>
  <c r="D62" i="1"/>
  <c r="B65" i="1"/>
  <c r="F65" i="1"/>
  <c r="B29" i="1"/>
  <c r="F29" i="1"/>
  <c r="E29" i="1"/>
  <c r="E62" i="1"/>
  <c r="C65" i="1"/>
  <c r="E41" i="1"/>
  <c r="C44" i="1"/>
  <c r="E47" i="1"/>
  <c r="C50" i="1"/>
  <c r="E53" i="1"/>
  <c r="C56" i="1"/>
  <c r="E59" i="1"/>
  <c r="C62" i="1"/>
  <c r="E65" i="1"/>
  <c r="B32" i="1"/>
  <c r="F32" i="1"/>
  <c r="D32" i="1"/>
  <c r="C32" i="1"/>
  <c r="B35" i="1"/>
  <c r="D38" i="1"/>
  <c r="D50" i="1"/>
  <c r="E44" i="1"/>
  <c r="C47" i="1"/>
  <c r="E56" i="1"/>
  <c r="C59" i="1"/>
  <c r="F35" i="1"/>
  <c r="D35" i="1"/>
  <c r="C35" i="1"/>
  <c r="C38" i="1"/>
  <c r="F38" i="1"/>
  <c r="E38" i="1"/>
  <c r="B38" i="1"/>
</calcChain>
</file>

<file path=xl/sharedStrings.xml><?xml version="1.0" encoding="utf-8"?>
<sst xmlns="http://schemas.openxmlformats.org/spreadsheetml/2006/main" count="168" uniqueCount="12">
  <si>
    <t>fatal</t>
  </si>
  <si>
    <t>NFDL</t>
  </si>
  <si>
    <t>NDL</t>
  </si>
  <si>
    <t>avg#emp</t>
  </si>
  <si>
    <t>emp hrs</t>
  </si>
  <si>
    <t>excluding coal</t>
  </si>
  <si>
    <t>op</t>
  </si>
  <si>
    <t>contr</t>
  </si>
  <si>
    <t>total</t>
  </si>
  <si>
    <t>underground</t>
  </si>
  <si>
    <t>surface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</si>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</sst>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164" fontId="0" fillId="0" borderId="0" xfId="0" applyNumberFormat="1"/>
    <xf numFmtId="1" fontId="0" fillId="0" borderId="0" xfId="0" applyNumberFormat="1"/>
    <xf numFmtId="164" fontId="0" fillId="0" borderId="0" xfId="1" applyNumberFormat="1" applyFont="1"/>
    <xf numFmtId="0" fontId="0" fillId="0" borderId="0" xfId="0" applyAlignment="1">
      <alignment horizont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674941384797102E-2"/>
          <c:y val="3.9506164460458064E-2"/>
          <c:w val="0.90583020503085865"/>
          <c:h val="0.73037622481128528"/>
        </c:manualLayout>
      </c:layout>
      <c:lineChart>
        <c:grouping val="standard"/>
        <c:varyColors val="0"/>
        <c:ser>
          <c:idx val="1"/>
          <c:order val="0"/>
          <c:tx>
            <c:v>total NFDL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figures!$A$8:$A$65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figures!$C$8:$C$65</c:f>
              <c:numCache>
                <c:formatCode>General</c:formatCode>
                <c:ptCount val="20"/>
                <c:pt idx="0">
                  <c:v>3465</c:v>
                </c:pt>
                <c:pt idx="1">
                  <c:v>2981</c:v>
                </c:pt>
                <c:pt idx="2">
                  <c:v>2636</c:v>
                </c:pt>
                <c:pt idx="3">
                  <c:v>2505</c:v>
                </c:pt>
                <c:pt idx="4">
                  <c:v>2598</c:v>
                </c:pt>
                <c:pt idx="5">
                  <c:v>2706</c:v>
                </c:pt>
                <c:pt idx="6">
                  <c:v>2657</c:v>
                </c:pt>
                <c:pt idx="7">
                  <c:v>2598</c:v>
                </c:pt>
                <c:pt idx="8">
                  <c:v>2268</c:v>
                </c:pt>
                <c:pt idx="9">
                  <c:v>1587</c:v>
                </c:pt>
                <c:pt idx="10">
                  <c:v>1628</c:v>
                </c:pt>
                <c:pt idx="11">
                  <c:v>1692</c:v>
                </c:pt>
                <c:pt idx="12">
                  <c:v>1750</c:v>
                </c:pt>
                <c:pt idx="13">
                  <c:v>1680</c:v>
                </c:pt>
                <c:pt idx="14">
                  <c:v>1615</c:v>
                </c:pt>
                <c:pt idx="15">
                  <c:v>1567</c:v>
                </c:pt>
                <c:pt idx="16">
                  <c:v>1472</c:v>
                </c:pt>
                <c:pt idx="17">
                  <c:v>1399</c:v>
                </c:pt>
                <c:pt idx="18">
                  <c:v>1505</c:v>
                </c:pt>
                <c:pt idx="19">
                  <c:v>1539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FC-4BC2-A1BE-81CCA88F3CB6}"/>
            </c:ext>
          </c:extLst>
        </c:ser>
        <c:ser>
          <c:idx val="2"/>
          <c:order val="1"/>
          <c:tx>
            <c:v>total NDL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figures!$A$8:$A$65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figures!$D$8:$D$65</c:f>
              <c:numCache>
                <c:formatCode>General</c:formatCode>
                <c:ptCount val="20"/>
                <c:pt idx="0">
                  <c:v>1815</c:v>
                </c:pt>
                <c:pt idx="1">
                  <c:v>1587</c:v>
                </c:pt>
                <c:pt idx="2">
                  <c:v>1322</c:v>
                </c:pt>
                <c:pt idx="3">
                  <c:v>1227</c:v>
                </c:pt>
                <c:pt idx="4">
                  <c:v>1354</c:v>
                </c:pt>
                <c:pt idx="5">
                  <c:v>1423</c:v>
                </c:pt>
                <c:pt idx="6">
                  <c:v>1330</c:v>
                </c:pt>
                <c:pt idx="7">
                  <c:v>1269</c:v>
                </c:pt>
                <c:pt idx="8">
                  <c:v>1190</c:v>
                </c:pt>
                <c:pt idx="9">
                  <c:v>839</c:v>
                </c:pt>
                <c:pt idx="10">
                  <c:v>783</c:v>
                </c:pt>
                <c:pt idx="11">
                  <c:v>870</c:v>
                </c:pt>
                <c:pt idx="12">
                  <c:v>900</c:v>
                </c:pt>
                <c:pt idx="13">
                  <c:v>786</c:v>
                </c:pt>
                <c:pt idx="14">
                  <c:v>742</c:v>
                </c:pt>
                <c:pt idx="15">
                  <c:v>801</c:v>
                </c:pt>
                <c:pt idx="16">
                  <c:v>709</c:v>
                </c:pt>
                <c:pt idx="17">
                  <c:v>605</c:v>
                </c:pt>
                <c:pt idx="18">
                  <c:v>675</c:v>
                </c:pt>
                <c:pt idx="19">
                  <c:v>680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FC-4BC2-A1BE-81CCA88F3CB6}"/>
            </c:ext>
          </c:extLst>
        </c:ser>
        <c:ser>
          <c:idx val="0"/>
          <c:order val="2"/>
          <c:tx>
            <c:v>total fatal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figures!$B$8:$B$65</c:f>
              <c:numCache>
                <c:formatCode>General</c:formatCode>
                <c:ptCount val="20"/>
                <c:pt idx="0">
                  <c:v>38</c:v>
                </c:pt>
                <c:pt idx="1">
                  <c:v>28</c:v>
                </c:pt>
                <c:pt idx="2">
                  <c:v>26</c:v>
                </c:pt>
                <c:pt idx="3">
                  <c:v>20</c:v>
                </c:pt>
                <c:pt idx="4">
                  <c:v>18</c:v>
                </c:pt>
                <c:pt idx="5">
                  <c:v>24</c:v>
                </c:pt>
                <c:pt idx="6">
                  <c:v>17</c:v>
                </c:pt>
                <c:pt idx="7">
                  <c:v>25</c:v>
                </c:pt>
                <c:pt idx="8">
                  <c:v>15</c:v>
                </c:pt>
                <c:pt idx="9">
                  <c:v>12</c:v>
                </c:pt>
                <c:pt idx="10">
                  <c:v>20</c:v>
                </c:pt>
                <c:pt idx="11">
                  <c:v>14</c:v>
                </c:pt>
                <c:pt idx="12">
                  <c:v>14</c:v>
                </c:pt>
                <c:pt idx="13">
                  <c:v>18</c:v>
                </c:pt>
                <c:pt idx="14">
                  <c:v>23</c:v>
                </c:pt>
                <c:pt idx="15">
                  <c:v>14</c:v>
                </c:pt>
                <c:pt idx="16">
                  <c:v>14</c:v>
                </c:pt>
                <c:pt idx="17">
                  <c:v>11</c:v>
                </c:pt>
                <c:pt idx="18">
                  <c:v>14</c:v>
                </c:pt>
                <c:pt idx="19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7-8EFC-4BC2-A1BE-81CCA88F3CB6}"/>
            </c:ext>
          </c:extLst>
        </c:ser>
        <c:ser>
          <c:idx val="7"/>
          <c:order val="3"/>
          <c:tx>
            <c:v>sur NFDL</c:v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figures!$A$8:$A$65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figures!$M$8:$M$65</c:f>
              <c:numCache>
                <c:formatCode>General</c:formatCode>
                <c:ptCount val="20"/>
                <c:pt idx="0">
                  <c:v>2861</c:v>
                </c:pt>
                <c:pt idx="1">
                  <c:v>2530</c:v>
                </c:pt>
                <c:pt idx="2">
                  <c:v>2253</c:v>
                </c:pt>
                <c:pt idx="3">
                  <c:v>2134</c:v>
                </c:pt>
                <c:pt idx="4">
                  <c:v>2227</c:v>
                </c:pt>
                <c:pt idx="5">
                  <c:v>2314</c:v>
                </c:pt>
                <c:pt idx="6">
                  <c:v>2261</c:v>
                </c:pt>
                <c:pt idx="7">
                  <c:v>2167</c:v>
                </c:pt>
                <c:pt idx="8">
                  <c:v>1841</c:v>
                </c:pt>
                <c:pt idx="9">
                  <c:v>1249</c:v>
                </c:pt>
                <c:pt idx="10">
                  <c:v>1234</c:v>
                </c:pt>
                <c:pt idx="11">
                  <c:v>1309</c:v>
                </c:pt>
                <c:pt idx="12">
                  <c:v>1306</c:v>
                </c:pt>
                <c:pt idx="13">
                  <c:v>1323</c:v>
                </c:pt>
                <c:pt idx="14">
                  <c:v>1291</c:v>
                </c:pt>
                <c:pt idx="15">
                  <c:v>1261</c:v>
                </c:pt>
                <c:pt idx="16">
                  <c:v>1228</c:v>
                </c:pt>
                <c:pt idx="17">
                  <c:v>1159</c:v>
                </c:pt>
                <c:pt idx="18">
                  <c:v>1265</c:v>
                </c:pt>
                <c:pt idx="19">
                  <c:v>1285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EFC-4BC2-A1BE-81CCA88F3CB6}"/>
            </c:ext>
          </c:extLst>
        </c:ser>
        <c:ser>
          <c:idx val="8"/>
          <c:order val="4"/>
          <c:tx>
            <c:v>sur NDL</c:v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figures!$A$8:$A$65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figures!$N$8:$N$65</c:f>
              <c:numCache>
                <c:formatCode>General</c:formatCode>
                <c:ptCount val="20"/>
                <c:pt idx="0">
                  <c:v>1452</c:v>
                </c:pt>
                <c:pt idx="1">
                  <c:v>1280</c:v>
                </c:pt>
                <c:pt idx="2">
                  <c:v>1115</c:v>
                </c:pt>
                <c:pt idx="3">
                  <c:v>1038</c:v>
                </c:pt>
                <c:pt idx="4">
                  <c:v>1130</c:v>
                </c:pt>
                <c:pt idx="5">
                  <c:v>1145</c:v>
                </c:pt>
                <c:pt idx="6">
                  <c:v>1113</c:v>
                </c:pt>
                <c:pt idx="7">
                  <c:v>1012</c:v>
                </c:pt>
                <c:pt idx="8">
                  <c:v>934</c:v>
                </c:pt>
                <c:pt idx="9">
                  <c:v>659</c:v>
                </c:pt>
                <c:pt idx="10">
                  <c:v>596</c:v>
                </c:pt>
                <c:pt idx="11">
                  <c:v>652</c:v>
                </c:pt>
                <c:pt idx="12">
                  <c:v>684</c:v>
                </c:pt>
                <c:pt idx="13">
                  <c:v>592</c:v>
                </c:pt>
                <c:pt idx="14">
                  <c:v>599</c:v>
                </c:pt>
                <c:pt idx="15">
                  <c:v>632</c:v>
                </c:pt>
                <c:pt idx="16">
                  <c:v>576</c:v>
                </c:pt>
                <c:pt idx="17">
                  <c:v>500</c:v>
                </c:pt>
                <c:pt idx="18">
                  <c:v>520</c:v>
                </c:pt>
                <c:pt idx="19">
                  <c:v>552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EFC-4BC2-A1BE-81CCA88F3CB6}"/>
            </c:ext>
          </c:extLst>
        </c:ser>
        <c:ser>
          <c:idx val="6"/>
          <c:order val="5"/>
          <c:tx>
            <c:v>sur fatal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figures!$L$8:$L$65</c:f>
              <c:numCache>
                <c:formatCode>General</c:formatCode>
                <c:ptCount val="20"/>
                <c:pt idx="0">
                  <c:v>29</c:v>
                </c:pt>
                <c:pt idx="1">
                  <c:v>20</c:v>
                </c:pt>
                <c:pt idx="2">
                  <c:v>22</c:v>
                </c:pt>
                <c:pt idx="3">
                  <c:v>18</c:v>
                </c:pt>
                <c:pt idx="4">
                  <c:v>15</c:v>
                </c:pt>
                <c:pt idx="5">
                  <c:v>17</c:v>
                </c:pt>
                <c:pt idx="6">
                  <c:v>16</c:v>
                </c:pt>
                <c:pt idx="7">
                  <c:v>18</c:v>
                </c:pt>
                <c:pt idx="8">
                  <c:v>8</c:v>
                </c:pt>
                <c:pt idx="9">
                  <c:v>10</c:v>
                </c:pt>
                <c:pt idx="10">
                  <c:v>13</c:v>
                </c:pt>
                <c:pt idx="11">
                  <c:v>9</c:v>
                </c:pt>
                <c:pt idx="12">
                  <c:v>10</c:v>
                </c:pt>
                <c:pt idx="13">
                  <c:v>13</c:v>
                </c:pt>
                <c:pt idx="14">
                  <c:v>17</c:v>
                </c:pt>
                <c:pt idx="15">
                  <c:v>11</c:v>
                </c:pt>
                <c:pt idx="16">
                  <c:v>13</c:v>
                </c:pt>
                <c:pt idx="17">
                  <c:v>10</c:v>
                </c:pt>
                <c:pt idx="18">
                  <c:v>11</c:v>
                </c:pt>
                <c:pt idx="19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9-8EFC-4BC2-A1BE-81CCA88F3CB6}"/>
            </c:ext>
          </c:extLst>
        </c:ser>
        <c:ser>
          <c:idx val="4"/>
          <c:order val="6"/>
          <c:tx>
            <c:v>ug NFDL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figures!$A$8:$A$65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figures!$H$8:$H$65</c:f>
              <c:numCache>
                <c:formatCode>General</c:formatCode>
                <c:ptCount val="20"/>
                <c:pt idx="0">
                  <c:v>604</c:v>
                </c:pt>
                <c:pt idx="1">
                  <c:v>451</c:v>
                </c:pt>
                <c:pt idx="2">
                  <c:v>383</c:v>
                </c:pt>
                <c:pt idx="3">
                  <c:v>371</c:v>
                </c:pt>
                <c:pt idx="4">
                  <c:v>371</c:v>
                </c:pt>
                <c:pt idx="5">
                  <c:v>392</c:v>
                </c:pt>
                <c:pt idx="6">
                  <c:v>396</c:v>
                </c:pt>
                <c:pt idx="7">
                  <c:v>431</c:v>
                </c:pt>
                <c:pt idx="8">
                  <c:v>427</c:v>
                </c:pt>
                <c:pt idx="9">
                  <c:v>338</c:v>
                </c:pt>
                <c:pt idx="10">
                  <c:v>394</c:v>
                </c:pt>
                <c:pt idx="11">
                  <c:v>383</c:v>
                </c:pt>
                <c:pt idx="12">
                  <c:v>444</c:v>
                </c:pt>
                <c:pt idx="13">
                  <c:v>357</c:v>
                </c:pt>
                <c:pt idx="14">
                  <c:v>324</c:v>
                </c:pt>
                <c:pt idx="15">
                  <c:v>306</c:v>
                </c:pt>
                <c:pt idx="16">
                  <c:v>244</c:v>
                </c:pt>
                <c:pt idx="17">
                  <c:v>240</c:v>
                </c:pt>
                <c:pt idx="18">
                  <c:v>240</c:v>
                </c:pt>
                <c:pt idx="19">
                  <c:v>254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EFC-4BC2-A1BE-81CCA88F3CB6}"/>
            </c:ext>
          </c:extLst>
        </c:ser>
        <c:ser>
          <c:idx val="5"/>
          <c:order val="7"/>
          <c:tx>
            <c:v>ug NDL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figures!$A$8:$A$65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figures!$I$8:$I$65</c:f>
              <c:numCache>
                <c:formatCode>General</c:formatCode>
                <c:ptCount val="20"/>
                <c:pt idx="0">
                  <c:v>363</c:v>
                </c:pt>
                <c:pt idx="1">
                  <c:v>307</c:v>
                </c:pt>
                <c:pt idx="2">
                  <c:v>207</c:v>
                </c:pt>
                <c:pt idx="3">
                  <c:v>189</c:v>
                </c:pt>
                <c:pt idx="4">
                  <c:v>224</c:v>
                </c:pt>
                <c:pt idx="5">
                  <c:v>278</c:v>
                </c:pt>
                <c:pt idx="6">
                  <c:v>217</c:v>
                </c:pt>
                <c:pt idx="7">
                  <c:v>257</c:v>
                </c:pt>
                <c:pt idx="8">
                  <c:v>256</c:v>
                </c:pt>
                <c:pt idx="9">
                  <c:v>180</c:v>
                </c:pt>
                <c:pt idx="10">
                  <c:v>187</c:v>
                </c:pt>
                <c:pt idx="11">
                  <c:v>218</c:v>
                </c:pt>
                <c:pt idx="12">
                  <c:v>216</c:v>
                </c:pt>
                <c:pt idx="13">
                  <c:v>194</c:v>
                </c:pt>
                <c:pt idx="14">
                  <c:v>143</c:v>
                </c:pt>
                <c:pt idx="15">
                  <c:v>169</c:v>
                </c:pt>
                <c:pt idx="16">
                  <c:v>133</c:v>
                </c:pt>
                <c:pt idx="17">
                  <c:v>105</c:v>
                </c:pt>
                <c:pt idx="18">
                  <c:v>155</c:v>
                </c:pt>
                <c:pt idx="19">
                  <c:v>128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EFC-4BC2-A1BE-81CCA88F3CB6}"/>
            </c:ext>
          </c:extLst>
        </c:ser>
        <c:ser>
          <c:idx val="3"/>
          <c:order val="8"/>
          <c:tx>
            <c:v>ug fatal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figures!$G$8:$G$65</c:f>
              <c:numCache>
                <c:formatCode>General</c:formatCode>
                <c:ptCount val="20"/>
                <c:pt idx="0">
                  <c:v>9</c:v>
                </c:pt>
                <c:pt idx="1">
                  <c:v>8</c:v>
                </c:pt>
                <c:pt idx="2">
                  <c:v>4</c:v>
                </c:pt>
                <c:pt idx="3">
                  <c:v>2</c:v>
                </c:pt>
                <c:pt idx="4">
                  <c:v>3</c:v>
                </c:pt>
                <c:pt idx="5">
                  <c:v>7</c:v>
                </c:pt>
                <c:pt idx="6">
                  <c:v>1</c:v>
                </c:pt>
                <c:pt idx="7">
                  <c:v>7</c:v>
                </c:pt>
                <c:pt idx="8">
                  <c:v>7</c:v>
                </c:pt>
                <c:pt idx="9">
                  <c:v>2</c:v>
                </c:pt>
                <c:pt idx="10">
                  <c:v>7</c:v>
                </c:pt>
                <c:pt idx="11">
                  <c:v>5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3</c:v>
                </c:pt>
                <c:pt idx="16">
                  <c:v>1</c:v>
                </c:pt>
                <c:pt idx="17">
                  <c:v>1</c:v>
                </c:pt>
                <c:pt idx="18">
                  <c:v>3</c:v>
                </c:pt>
                <c:pt idx="1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8-8EFC-4BC2-A1BE-81CCA88F3C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6389328"/>
        <c:axId val="946387688"/>
      </c:lineChart>
      <c:catAx>
        <c:axId val="946389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46387688"/>
        <c:crosses val="autoZero"/>
        <c:auto val="1"/>
        <c:lblAlgn val="ctr"/>
        <c:lblOffset val="100"/>
        <c:noMultiLvlLbl val="0"/>
      </c:catAx>
      <c:valAx>
        <c:axId val="946387688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46389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912984951352872"/>
          <c:y val="0.83009860704714189"/>
          <c:w val="0.45395269377662195"/>
          <c:h val="0.149306649168853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935256626196206E-2"/>
          <c:y val="3.9506164460458064E-2"/>
          <c:w val="0.91556988978945952"/>
          <c:h val="0.87896289125816685"/>
        </c:manualLayout>
      </c:layout>
      <c:lineChart>
        <c:grouping val="standard"/>
        <c:varyColors val="0"/>
        <c:ser>
          <c:idx val="1"/>
          <c:order val="0"/>
          <c:tx>
            <c:v>total NFDL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figures!$A$8:$A$65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figures!$C$8:$C$65</c:f>
              <c:numCache>
                <c:formatCode>General</c:formatCode>
                <c:ptCount val="20"/>
                <c:pt idx="0">
                  <c:v>3465</c:v>
                </c:pt>
                <c:pt idx="1">
                  <c:v>2981</c:v>
                </c:pt>
                <c:pt idx="2">
                  <c:v>2636</c:v>
                </c:pt>
                <c:pt idx="3">
                  <c:v>2505</c:v>
                </c:pt>
                <c:pt idx="4">
                  <c:v>2598</c:v>
                </c:pt>
                <c:pt idx="5">
                  <c:v>2706</c:v>
                </c:pt>
                <c:pt idx="6">
                  <c:v>2657</c:v>
                </c:pt>
                <c:pt idx="7">
                  <c:v>2598</c:v>
                </c:pt>
                <c:pt idx="8">
                  <c:v>2268</c:v>
                </c:pt>
                <c:pt idx="9">
                  <c:v>1587</c:v>
                </c:pt>
                <c:pt idx="10">
                  <c:v>1628</c:v>
                </c:pt>
                <c:pt idx="11">
                  <c:v>1692</c:v>
                </c:pt>
                <c:pt idx="12">
                  <c:v>1750</c:v>
                </c:pt>
                <c:pt idx="13">
                  <c:v>1680</c:v>
                </c:pt>
                <c:pt idx="14">
                  <c:v>1615</c:v>
                </c:pt>
                <c:pt idx="15">
                  <c:v>1567</c:v>
                </c:pt>
                <c:pt idx="16">
                  <c:v>1472</c:v>
                </c:pt>
                <c:pt idx="17">
                  <c:v>1399</c:v>
                </c:pt>
                <c:pt idx="18">
                  <c:v>1505</c:v>
                </c:pt>
                <c:pt idx="19">
                  <c:v>1539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4B-4401-BB15-CD055AE0909B}"/>
            </c:ext>
          </c:extLst>
        </c:ser>
        <c:ser>
          <c:idx val="2"/>
          <c:order val="1"/>
          <c:tx>
            <c:v>total NDL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figures!$A$8:$A$65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figures!$D$8:$D$65</c:f>
              <c:numCache>
                <c:formatCode>General</c:formatCode>
                <c:ptCount val="20"/>
                <c:pt idx="0">
                  <c:v>1815</c:v>
                </c:pt>
                <c:pt idx="1">
                  <c:v>1587</c:v>
                </c:pt>
                <c:pt idx="2">
                  <c:v>1322</c:v>
                </c:pt>
                <c:pt idx="3">
                  <c:v>1227</c:v>
                </c:pt>
                <c:pt idx="4">
                  <c:v>1354</c:v>
                </c:pt>
                <c:pt idx="5">
                  <c:v>1423</c:v>
                </c:pt>
                <c:pt idx="6">
                  <c:v>1330</c:v>
                </c:pt>
                <c:pt idx="7">
                  <c:v>1269</c:v>
                </c:pt>
                <c:pt idx="8">
                  <c:v>1190</c:v>
                </c:pt>
                <c:pt idx="9">
                  <c:v>839</c:v>
                </c:pt>
                <c:pt idx="10">
                  <c:v>783</c:v>
                </c:pt>
                <c:pt idx="11">
                  <c:v>870</c:v>
                </c:pt>
                <c:pt idx="12">
                  <c:v>900</c:v>
                </c:pt>
                <c:pt idx="13">
                  <c:v>786</c:v>
                </c:pt>
                <c:pt idx="14">
                  <c:v>742</c:v>
                </c:pt>
                <c:pt idx="15">
                  <c:v>801</c:v>
                </c:pt>
                <c:pt idx="16">
                  <c:v>709</c:v>
                </c:pt>
                <c:pt idx="17">
                  <c:v>605</c:v>
                </c:pt>
                <c:pt idx="18">
                  <c:v>675</c:v>
                </c:pt>
                <c:pt idx="19">
                  <c:v>680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4B-4401-BB15-CD055AE0909B}"/>
            </c:ext>
          </c:extLst>
        </c:ser>
        <c:ser>
          <c:idx val="7"/>
          <c:order val="3"/>
          <c:tx>
            <c:v>sur NFDL</c:v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figures!$A$8:$A$65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figures!$M$8:$M$65</c:f>
              <c:numCache>
                <c:formatCode>General</c:formatCode>
                <c:ptCount val="20"/>
                <c:pt idx="0">
                  <c:v>2861</c:v>
                </c:pt>
                <c:pt idx="1">
                  <c:v>2530</c:v>
                </c:pt>
                <c:pt idx="2">
                  <c:v>2253</c:v>
                </c:pt>
                <c:pt idx="3">
                  <c:v>2134</c:v>
                </c:pt>
                <c:pt idx="4">
                  <c:v>2227</c:v>
                </c:pt>
                <c:pt idx="5">
                  <c:v>2314</c:v>
                </c:pt>
                <c:pt idx="6">
                  <c:v>2261</c:v>
                </c:pt>
                <c:pt idx="7">
                  <c:v>2167</c:v>
                </c:pt>
                <c:pt idx="8">
                  <c:v>1841</c:v>
                </c:pt>
                <c:pt idx="9">
                  <c:v>1249</c:v>
                </c:pt>
                <c:pt idx="10">
                  <c:v>1234</c:v>
                </c:pt>
                <c:pt idx="11">
                  <c:v>1309</c:v>
                </c:pt>
                <c:pt idx="12">
                  <c:v>1306</c:v>
                </c:pt>
                <c:pt idx="13">
                  <c:v>1323</c:v>
                </c:pt>
                <c:pt idx="14">
                  <c:v>1291</c:v>
                </c:pt>
                <c:pt idx="15">
                  <c:v>1261</c:v>
                </c:pt>
                <c:pt idx="16">
                  <c:v>1228</c:v>
                </c:pt>
                <c:pt idx="17">
                  <c:v>1159</c:v>
                </c:pt>
                <c:pt idx="18">
                  <c:v>1265</c:v>
                </c:pt>
                <c:pt idx="19">
                  <c:v>1285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B4B-4401-BB15-CD055AE0909B}"/>
            </c:ext>
          </c:extLst>
        </c:ser>
        <c:ser>
          <c:idx val="8"/>
          <c:order val="4"/>
          <c:tx>
            <c:v>sur NDL</c:v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figures!$A$8:$A$65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figures!$N$8:$N$65</c:f>
              <c:numCache>
                <c:formatCode>General</c:formatCode>
                <c:ptCount val="20"/>
                <c:pt idx="0">
                  <c:v>1452</c:v>
                </c:pt>
                <c:pt idx="1">
                  <c:v>1280</c:v>
                </c:pt>
                <c:pt idx="2">
                  <c:v>1115</c:v>
                </c:pt>
                <c:pt idx="3">
                  <c:v>1038</c:v>
                </c:pt>
                <c:pt idx="4">
                  <c:v>1130</c:v>
                </c:pt>
                <c:pt idx="5">
                  <c:v>1145</c:v>
                </c:pt>
                <c:pt idx="6">
                  <c:v>1113</c:v>
                </c:pt>
                <c:pt idx="7">
                  <c:v>1012</c:v>
                </c:pt>
                <c:pt idx="8">
                  <c:v>934</c:v>
                </c:pt>
                <c:pt idx="9">
                  <c:v>659</c:v>
                </c:pt>
                <c:pt idx="10">
                  <c:v>596</c:v>
                </c:pt>
                <c:pt idx="11">
                  <c:v>652</c:v>
                </c:pt>
                <c:pt idx="12">
                  <c:v>684</c:v>
                </c:pt>
                <c:pt idx="13">
                  <c:v>592</c:v>
                </c:pt>
                <c:pt idx="14">
                  <c:v>599</c:v>
                </c:pt>
                <c:pt idx="15">
                  <c:v>632</c:v>
                </c:pt>
                <c:pt idx="16">
                  <c:v>576</c:v>
                </c:pt>
                <c:pt idx="17">
                  <c:v>500</c:v>
                </c:pt>
                <c:pt idx="18">
                  <c:v>520</c:v>
                </c:pt>
                <c:pt idx="19">
                  <c:v>552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B4B-4401-BB15-CD055AE0909B}"/>
            </c:ext>
          </c:extLst>
        </c:ser>
        <c:ser>
          <c:idx val="4"/>
          <c:order val="6"/>
          <c:tx>
            <c:v>ug NFDL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figures!$A$8:$A$65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figures!$H$8:$H$65</c:f>
              <c:numCache>
                <c:formatCode>General</c:formatCode>
                <c:ptCount val="20"/>
                <c:pt idx="0">
                  <c:v>604</c:v>
                </c:pt>
                <c:pt idx="1">
                  <c:v>451</c:v>
                </c:pt>
                <c:pt idx="2">
                  <c:v>383</c:v>
                </c:pt>
                <c:pt idx="3">
                  <c:v>371</c:v>
                </c:pt>
                <c:pt idx="4">
                  <c:v>371</c:v>
                </c:pt>
                <c:pt idx="5">
                  <c:v>392</c:v>
                </c:pt>
                <c:pt idx="6">
                  <c:v>396</c:v>
                </c:pt>
                <c:pt idx="7">
                  <c:v>431</c:v>
                </c:pt>
                <c:pt idx="8">
                  <c:v>427</c:v>
                </c:pt>
                <c:pt idx="9">
                  <c:v>338</c:v>
                </c:pt>
                <c:pt idx="10">
                  <c:v>394</c:v>
                </c:pt>
                <c:pt idx="11">
                  <c:v>383</c:v>
                </c:pt>
                <c:pt idx="12">
                  <c:v>444</c:v>
                </c:pt>
                <c:pt idx="13">
                  <c:v>357</c:v>
                </c:pt>
                <c:pt idx="14">
                  <c:v>324</c:v>
                </c:pt>
                <c:pt idx="15">
                  <c:v>306</c:v>
                </c:pt>
                <c:pt idx="16">
                  <c:v>244</c:v>
                </c:pt>
                <c:pt idx="17">
                  <c:v>240</c:v>
                </c:pt>
                <c:pt idx="18">
                  <c:v>240</c:v>
                </c:pt>
                <c:pt idx="19">
                  <c:v>254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B4B-4401-BB15-CD055AE0909B}"/>
            </c:ext>
          </c:extLst>
        </c:ser>
        <c:ser>
          <c:idx val="5"/>
          <c:order val="7"/>
          <c:tx>
            <c:v>ug NDL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figures!$A$8:$A$65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figures!$I$8:$I$65</c:f>
              <c:numCache>
                <c:formatCode>General</c:formatCode>
                <c:ptCount val="20"/>
                <c:pt idx="0">
                  <c:v>363</c:v>
                </c:pt>
                <c:pt idx="1">
                  <c:v>307</c:v>
                </c:pt>
                <c:pt idx="2">
                  <c:v>207</c:v>
                </c:pt>
                <c:pt idx="3">
                  <c:v>189</c:v>
                </c:pt>
                <c:pt idx="4">
                  <c:v>224</c:v>
                </c:pt>
                <c:pt idx="5">
                  <c:v>278</c:v>
                </c:pt>
                <c:pt idx="6">
                  <c:v>217</c:v>
                </c:pt>
                <c:pt idx="7">
                  <c:v>257</c:v>
                </c:pt>
                <c:pt idx="8">
                  <c:v>256</c:v>
                </c:pt>
                <c:pt idx="9">
                  <c:v>180</c:v>
                </c:pt>
                <c:pt idx="10">
                  <c:v>187</c:v>
                </c:pt>
                <c:pt idx="11">
                  <c:v>218</c:v>
                </c:pt>
                <c:pt idx="12">
                  <c:v>216</c:v>
                </c:pt>
                <c:pt idx="13">
                  <c:v>194</c:v>
                </c:pt>
                <c:pt idx="14">
                  <c:v>143</c:v>
                </c:pt>
                <c:pt idx="15">
                  <c:v>169</c:v>
                </c:pt>
                <c:pt idx="16">
                  <c:v>133</c:v>
                </c:pt>
                <c:pt idx="17">
                  <c:v>105</c:v>
                </c:pt>
                <c:pt idx="18">
                  <c:v>155</c:v>
                </c:pt>
                <c:pt idx="19">
                  <c:v>128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B4B-4401-BB15-CD055AE090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389328"/>
        <c:axId val="946387688"/>
      </c:lineChart>
      <c:lineChart>
        <c:grouping val="standard"/>
        <c:varyColors val="0"/>
        <c:ser>
          <c:idx val="0"/>
          <c:order val="2"/>
          <c:tx>
            <c:v>total fatal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figures!$A$8:$A$65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figures!$B$8:$B$65</c:f>
              <c:numCache>
                <c:formatCode>General</c:formatCode>
                <c:ptCount val="20"/>
                <c:pt idx="0">
                  <c:v>38</c:v>
                </c:pt>
                <c:pt idx="1">
                  <c:v>28</c:v>
                </c:pt>
                <c:pt idx="2">
                  <c:v>26</c:v>
                </c:pt>
                <c:pt idx="3">
                  <c:v>20</c:v>
                </c:pt>
                <c:pt idx="4">
                  <c:v>18</c:v>
                </c:pt>
                <c:pt idx="5">
                  <c:v>24</c:v>
                </c:pt>
                <c:pt idx="6">
                  <c:v>17</c:v>
                </c:pt>
                <c:pt idx="7">
                  <c:v>25</c:v>
                </c:pt>
                <c:pt idx="8">
                  <c:v>15</c:v>
                </c:pt>
                <c:pt idx="9">
                  <c:v>12</c:v>
                </c:pt>
                <c:pt idx="10">
                  <c:v>20</c:v>
                </c:pt>
                <c:pt idx="11">
                  <c:v>14</c:v>
                </c:pt>
                <c:pt idx="12">
                  <c:v>14</c:v>
                </c:pt>
                <c:pt idx="13">
                  <c:v>18</c:v>
                </c:pt>
                <c:pt idx="14">
                  <c:v>23</c:v>
                </c:pt>
                <c:pt idx="15">
                  <c:v>14</c:v>
                </c:pt>
                <c:pt idx="16">
                  <c:v>14</c:v>
                </c:pt>
                <c:pt idx="17">
                  <c:v>11</c:v>
                </c:pt>
                <c:pt idx="18">
                  <c:v>14</c:v>
                </c:pt>
                <c:pt idx="19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B4B-4401-BB15-CD055AE0909B}"/>
            </c:ext>
          </c:extLst>
        </c:ser>
        <c:ser>
          <c:idx val="6"/>
          <c:order val="5"/>
          <c:tx>
            <c:v>sur fatal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figures!$A$8:$A$65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figures!$L$8:$L$65</c:f>
              <c:numCache>
                <c:formatCode>General</c:formatCode>
                <c:ptCount val="20"/>
                <c:pt idx="0">
                  <c:v>29</c:v>
                </c:pt>
                <c:pt idx="1">
                  <c:v>20</c:v>
                </c:pt>
                <c:pt idx="2">
                  <c:v>22</c:v>
                </c:pt>
                <c:pt idx="3">
                  <c:v>18</c:v>
                </c:pt>
                <c:pt idx="4">
                  <c:v>15</c:v>
                </c:pt>
                <c:pt idx="5">
                  <c:v>17</c:v>
                </c:pt>
                <c:pt idx="6">
                  <c:v>16</c:v>
                </c:pt>
                <c:pt idx="7">
                  <c:v>18</c:v>
                </c:pt>
                <c:pt idx="8">
                  <c:v>8</c:v>
                </c:pt>
                <c:pt idx="9">
                  <c:v>10</c:v>
                </c:pt>
                <c:pt idx="10">
                  <c:v>13</c:v>
                </c:pt>
                <c:pt idx="11">
                  <c:v>9</c:v>
                </c:pt>
                <c:pt idx="12">
                  <c:v>10</c:v>
                </c:pt>
                <c:pt idx="13">
                  <c:v>13</c:v>
                </c:pt>
                <c:pt idx="14">
                  <c:v>17</c:v>
                </c:pt>
                <c:pt idx="15">
                  <c:v>11</c:v>
                </c:pt>
                <c:pt idx="16">
                  <c:v>13</c:v>
                </c:pt>
                <c:pt idx="17">
                  <c:v>10</c:v>
                </c:pt>
                <c:pt idx="18">
                  <c:v>11</c:v>
                </c:pt>
                <c:pt idx="19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B4B-4401-BB15-CD055AE0909B}"/>
            </c:ext>
          </c:extLst>
        </c:ser>
        <c:ser>
          <c:idx val="3"/>
          <c:order val="8"/>
          <c:tx>
            <c:v>ug fatal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figures!$A$8:$A$65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figures!$G$8:$G$65</c:f>
              <c:numCache>
                <c:formatCode>General</c:formatCode>
                <c:ptCount val="20"/>
                <c:pt idx="0">
                  <c:v>9</c:v>
                </c:pt>
                <c:pt idx="1">
                  <c:v>8</c:v>
                </c:pt>
                <c:pt idx="2">
                  <c:v>4</c:v>
                </c:pt>
                <c:pt idx="3">
                  <c:v>2</c:v>
                </c:pt>
                <c:pt idx="4">
                  <c:v>3</c:v>
                </c:pt>
                <c:pt idx="5">
                  <c:v>7</c:v>
                </c:pt>
                <c:pt idx="6">
                  <c:v>1</c:v>
                </c:pt>
                <c:pt idx="7">
                  <c:v>7</c:v>
                </c:pt>
                <c:pt idx="8">
                  <c:v>7</c:v>
                </c:pt>
                <c:pt idx="9">
                  <c:v>2</c:v>
                </c:pt>
                <c:pt idx="10">
                  <c:v>7</c:v>
                </c:pt>
                <c:pt idx="11">
                  <c:v>5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3</c:v>
                </c:pt>
                <c:pt idx="16">
                  <c:v>1</c:v>
                </c:pt>
                <c:pt idx="17">
                  <c:v>1</c:v>
                </c:pt>
                <c:pt idx="18">
                  <c:v>3</c:v>
                </c:pt>
                <c:pt idx="1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5B4B-4401-BB15-CD055AE090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0582656"/>
        <c:axId val="900583968"/>
      </c:lineChart>
      <c:catAx>
        <c:axId val="946389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46387688"/>
        <c:crosses val="autoZero"/>
        <c:auto val="1"/>
        <c:lblAlgn val="ctr"/>
        <c:lblOffset val="100"/>
        <c:noMultiLvlLbl val="0"/>
      </c:catAx>
      <c:valAx>
        <c:axId val="946387688"/>
        <c:scaling>
          <c:orientation val="minMax"/>
          <c:max val="3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46389328"/>
        <c:crosses val="autoZero"/>
        <c:crossBetween val="between"/>
      </c:valAx>
      <c:valAx>
        <c:axId val="900583968"/>
        <c:scaling>
          <c:orientation val="minMax"/>
          <c:max val="500"/>
        </c:scaling>
        <c:delete val="1"/>
        <c:axPos val="r"/>
        <c:numFmt formatCode="General" sourceLinked="1"/>
        <c:majorTickMark val="out"/>
        <c:minorTickMark val="none"/>
        <c:tickLblPos val="nextTo"/>
        <c:crossAx val="900582656"/>
        <c:crosses val="max"/>
        <c:crossBetween val="between"/>
      </c:valAx>
      <c:catAx>
        <c:axId val="9005826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005839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285501226167759E-2"/>
          <c:y val="3.9506164460458064E-2"/>
          <c:w val="0.91321970171372568"/>
          <c:h val="0.73037622481128528"/>
        </c:manualLayout>
      </c:layout>
      <c:lineChart>
        <c:grouping val="standard"/>
        <c:varyColors val="0"/>
        <c:ser>
          <c:idx val="1"/>
          <c:order val="0"/>
          <c:tx>
            <c:v>total NFDL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unfallhäufigkeit!$A$8:$A$65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unfallhäufigkeit!$C$8:$C$65</c:f>
              <c:numCache>
                <c:formatCode>0.0</c:formatCode>
                <c:ptCount val="20"/>
                <c:pt idx="0">
                  <c:v>15.574734468869169</c:v>
                </c:pt>
                <c:pt idx="1">
                  <c:v>13.805587037249378</c:v>
                </c:pt>
                <c:pt idx="2">
                  <c:v>12.93357275816682</c:v>
                </c:pt>
                <c:pt idx="3">
                  <c:v>12.365687591343496</c:v>
                </c:pt>
                <c:pt idx="4">
                  <c:v>12.088452631719418</c:v>
                </c:pt>
                <c:pt idx="5">
                  <c:v>11.953135915146198</c:v>
                </c:pt>
                <c:pt idx="6">
                  <c:v>11.119378361715654</c:v>
                </c:pt>
                <c:pt idx="7">
                  <c:v>10.64839128383514</c:v>
                </c:pt>
                <c:pt idx="8">
                  <c:v>9.6303795775894709</c:v>
                </c:pt>
                <c:pt idx="9">
                  <c:v>8.5409130400722848</c:v>
                </c:pt>
                <c:pt idx="10">
                  <c:v>8.3773720840377219</c:v>
                </c:pt>
                <c:pt idx="11">
                  <c:v>7.9922141097155279</c:v>
                </c:pt>
                <c:pt idx="12">
                  <c:v>7.7583943776733628</c:v>
                </c:pt>
                <c:pt idx="13">
                  <c:v>7.5675008576613587</c:v>
                </c:pt>
                <c:pt idx="14">
                  <c:v>7.2256415837310657</c:v>
                </c:pt>
                <c:pt idx="15">
                  <c:v>7.0230944623684488</c:v>
                </c:pt>
                <c:pt idx="16">
                  <c:v>6.7873442331011571</c:v>
                </c:pt>
                <c:pt idx="17">
                  <c:v>6.3042180495548763</c:v>
                </c:pt>
                <c:pt idx="18">
                  <c:v>6.310627704635972</c:v>
                </c:pt>
                <c:pt idx="19">
                  <c:v>6.4309031279131412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D4-4A64-B598-2A926B697E61}"/>
            </c:ext>
          </c:extLst>
        </c:ser>
        <c:ser>
          <c:idx val="2"/>
          <c:order val="1"/>
          <c:tx>
            <c:v>total NDL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unfallhäufigkeit!$A$8:$A$65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unfallhäufigkeit!$D$8:$D$65</c:f>
              <c:numCache>
                <c:formatCode>0.0</c:formatCode>
                <c:ptCount val="20"/>
                <c:pt idx="0">
                  <c:v>8.1581942455981356</c:v>
                </c:pt>
                <c:pt idx="1">
                  <c:v>7.3497036659224291</c:v>
                </c:pt>
                <c:pt idx="2">
                  <c:v>6.4864124378970169</c:v>
                </c:pt>
                <c:pt idx="3">
                  <c:v>6.0569655387538797</c:v>
                </c:pt>
                <c:pt idx="4">
                  <c:v>6.3001404400877954</c:v>
                </c:pt>
                <c:pt idx="5">
                  <c:v>6.2857769428133929</c:v>
                </c:pt>
                <c:pt idx="6">
                  <c:v>5.5659665867827703</c:v>
                </c:pt>
                <c:pt idx="7">
                  <c:v>5.2012350035361017</c:v>
                </c:pt>
                <c:pt idx="8">
                  <c:v>5.0529769388586736</c:v>
                </c:pt>
                <c:pt idx="9">
                  <c:v>4.5153283179714219</c:v>
                </c:pt>
                <c:pt idx="10">
                  <c:v>4.0291660576176511</c:v>
                </c:pt>
                <c:pt idx="11">
                  <c:v>4.1094717940026655</c:v>
                </c:pt>
                <c:pt idx="12">
                  <c:v>3.9900313942320151</c:v>
                </c:pt>
                <c:pt idx="13">
                  <c:v>3.5405093298344212</c:v>
                </c:pt>
                <c:pt idx="14">
                  <c:v>3.3197684551878952</c:v>
                </c:pt>
                <c:pt idx="15">
                  <c:v>3.5899800027805537</c:v>
                </c:pt>
                <c:pt idx="16">
                  <c:v>3.2691759927097284</c:v>
                </c:pt>
                <c:pt idx="17">
                  <c:v>2.7262701357974981</c:v>
                </c:pt>
                <c:pt idx="18">
                  <c:v>2.8303479738400541</c:v>
                </c:pt>
                <c:pt idx="19">
                  <c:v>2.8414646699031425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D4-4A64-B598-2A926B697E61}"/>
            </c:ext>
          </c:extLst>
        </c:ser>
        <c:ser>
          <c:idx val="0"/>
          <c:order val="2"/>
          <c:tx>
            <c:v>total fatal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unfallhäufigkeit!$B$8:$B$65</c:f>
              <c:numCache>
                <c:formatCode>0.0</c:formatCode>
                <c:ptCount val="20"/>
                <c:pt idx="0">
                  <c:v>0.17080516877836319</c:v>
                </c:pt>
                <c:pt idx="1">
                  <c:v>0.12967341061488849</c:v>
                </c:pt>
                <c:pt idx="2">
                  <c:v>0.12756938228844361</c:v>
                </c:pt>
                <c:pt idx="3">
                  <c:v>9.8728044641465035E-2</c:v>
                </c:pt>
                <c:pt idx="4">
                  <c:v>8.3753713383737313E-2</c:v>
                </c:pt>
                <c:pt idx="5">
                  <c:v>0.10601450922524346</c:v>
                </c:pt>
                <c:pt idx="6">
                  <c:v>7.1143933816020369E-2</c:v>
                </c:pt>
                <c:pt idx="7">
                  <c:v>0.10246719865122345</c:v>
                </c:pt>
                <c:pt idx="8">
                  <c:v>6.3692986624268991E-2</c:v>
                </c:pt>
                <c:pt idx="9">
                  <c:v>6.4581573081832017E-2</c:v>
                </c:pt>
                <c:pt idx="10">
                  <c:v>0.10291611896852237</c:v>
                </c:pt>
                <c:pt idx="11">
                  <c:v>6.6129431167858979E-2</c:v>
                </c:pt>
                <c:pt idx="12">
                  <c:v>6.2067155021386898E-2</c:v>
                </c:pt>
                <c:pt idx="13">
                  <c:v>8.1080366332085985E-2</c:v>
                </c:pt>
                <c:pt idx="14">
                  <c:v>0.10290387394787276</c:v>
                </c:pt>
                <c:pt idx="15">
                  <c:v>6.2746217277063365E-2</c:v>
                </c:pt>
                <c:pt idx="16">
                  <c:v>6.4553545695255565E-2</c:v>
                </c:pt>
                <c:pt idx="17">
                  <c:v>4.9568547923590875E-2</c:v>
                </c:pt>
                <c:pt idx="18">
                  <c:v>5.8703513531497414E-2</c:v>
                </c:pt>
                <c:pt idx="19">
                  <c:v>4.5964869660197888E-2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D4-4A64-B598-2A926B697E61}"/>
            </c:ext>
          </c:extLst>
        </c:ser>
        <c:ser>
          <c:idx val="7"/>
          <c:order val="3"/>
          <c:tx>
            <c:v>sur NFDL</c:v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unfallhäufigkeit!$A$8:$A$65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unfallhäufigkeit!$I$8:$I$65</c:f>
              <c:numCache>
                <c:formatCode>0.0</c:formatCode>
                <c:ptCount val="20"/>
                <c:pt idx="0">
                  <c:v>14.56821011650525</c:v>
                </c:pt>
                <c:pt idx="1">
                  <c:v>13.239312099576875</c:v>
                </c:pt>
                <c:pt idx="2">
                  <c:v>12.323503755575462</c:v>
                </c:pt>
                <c:pt idx="3">
                  <c:v>11.738148571968694</c:v>
                </c:pt>
                <c:pt idx="4">
                  <c:v>11.578452592270219</c:v>
                </c:pt>
                <c:pt idx="5">
                  <c:v>11.458300646764622</c:v>
                </c:pt>
                <c:pt idx="6">
                  <c:v>10.639907570497058</c:v>
                </c:pt>
                <c:pt idx="7">
                  <c:v>10.098613637900437</c:v>
                </c:pt>
                <c:pt idx="8">
                  <c:v>9.0265334288227148</c:v>
                </c:pt>
                <c:pt idx="9">
                  <c:v>7.8177424233886121</c:v>
                </c:pt>
                <c:pt idx="10">
                  <c:v>7.4516042908511393</c:v>
                </c:pt>
                <c:pt idx="11">
                  <c:v>7.3350417611272762</c:v>
                </c:pt>
                <c:pt idx="12">
                  <c:v>6.9267072798006915</c:v>
                </c:pt>
                <c:pt idx="13">
                  <c:v>7.1241664563700322</c:v>
                </c:pt>
                <c:pt idx="14">
                  <c:v>6.8666557732748768</c:v>
                </c:pt>
                <c:pt idx="15">
                  <c:v>6.7072678528960097</c:v>
                </c:pt>
                <c:pt idx="16">
                  <c:v>6.6288908417846022</c:v>
                </c:pt>
                <c:pt idx="17">
                  <c:v>6.101461942394355</c:v>
                </c:pt>
                <c:pt idx="18">
                  <c:v>6.2138343481654612</c:v>
                </c:pt>
                <c:pt idx="19">
                  <c:v>6.2848917872712127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D4-4A64-B598-2A926B697E61}"/>
            </c:ext>
          </c:extLst>
        </c:ser>
        <c:ser>
          <c:idx val="8"/>
          <c:order val="4"/>
          <c:tx>
            <c:v>sur NDL</c:v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unfallhäufigkeit!$A$8:$A$65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unfallhäufigkeit!$J$8:$J$65</c:f>
              <c:numCache>
                <c:formatCode>0.0</c:formatCode>
                <c:ptCount val="20"/>
                <c:pt idx="0">
                  <c:v>7.3935830440984356</c:v>
                </c:pt>
                <c:pt idx="1">
                  <c:v>6.6981499950428454</c:v>
                </c:pt>
                <c:pt idx="2">
                  <c:v>6.0988489513833288</c:v>
                </c:pt>
                <c:pt idx="3">
                  <c:v>5.7095586774618106</c:v>
                </c:pt>
                <c:pt idx="4">
                  <c:v>5.8750118676539511</c:v>
                </c:pt>
                <c:pt idx="5">
                  <c:v>5.6697295767266604</c:v>
                </c:pt>
                <c:pt idx="6">
                  <c:v>5.2376015594706882</c:v>
                </c:pt>
                <c:pt idx="7">
                  <c:v>4.7161038308976657</c:v>
                </c:pt>
                <c:pt idx="8">
                  <c:v>4.5794580241827347</c:v>
                </c:pt>
                <c:pt idx="9">
                  <c:v>4.1248136565357045</c:v>
                </c:pt>
                <c:pt idx="10">
                  <c:v>3.5989920237822357</c:v>
                </c:pt>
                <c:pt idx="11">
                  <c:v>3.6535120154736318</c:v>
                </c:pt>
                <c:pt idx="12">
                  <c:v>3.6277701220395659</c:v>
                </c:pt>
                <c:pt idx="13">
                  <c:v>3.1878356327823574</c:v>
                </c:pt>
                <c:pt idx="14">
                  <c:v>3.1860006260198692</c:v>
                </c:pt>
                <c:pt idx="15">
                  <c:v>3.3616124369788092</c:v>
                </c:pt>
                <c:pt idx="16">
                  <c:v>3.1093168769282826</c:v>
                </c:pt>
                <c:pt idx="17">
                  <c:v>2.632209638651577</c:v>
                </c:pt>
                <c:pt idx="18">
                  <c:v>2.554303447467225</c:v>
                </c:pt>
                <c:pt idx="19">
                  <c:v>2.6998134370223421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AD4-4A64-B598-2A926B697E61}"/>
            </c:ext>
          </c:extLst>
        </c:ser>
        <c:ser>
          <c:idx val="6"/>
          <c:order val="5"/>
          <c:tx>
            <c:v>sur fatal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unfallhäufigkeit!$H$8:$H$65</c:f>
              <c:numCache>
                <c:formatCode>0.0</c:formatCode>
                <c:ptCount val="20"/>
                <c:pt idx="0">
                  <c:v>0.14766798090830208</c:v>
                </c:pt>
                <c:pt idx="1">
                  <c:v>0.10465859367254446</c:v>
                </c:pt>
                <c:pt idx="2">
                  <c:v>0.12033603312146479</c:v>
                </c:pt>
                <c:pt idx="3">
                  <c:v>9.9009688048470698E-2</c:v>
                </c:pt>
                <c:pt idx="4">
                  <c:v>7.7986883198946255E-2</c:v>
                </c:pt>
                <c:pt idx="5">
                  <c:v>8.4179391095504999E-2</c:v>
                </c:pt>
                <c:pt idx="6">
                  <c:v>7.5293463568311778E-2</c:v>
                </c:pt>
                <c:pt idx="7">
                  <c:v>8.3883269719523701E-2</c:v>
                </c:pt>
                <c:pt idx="8">
                  <c:v>3.9224479864520219E-2</c:v>
                </c:pt>
                <c:pt idx="9">
                  <c:v>6.2592012997506899E-2</c:v>
                </c:pt>
                <c:pt idx="10">
                  <c:v>7.8501503874444739E-2</c:v>
                </c:pt>
                <c:pt idx="11">
                  <c:v>5.0431914324022525E-2</c:v>
                </c:pt>
                <c:pt idx="12">
                  <c:v>5.3037574883619383E-2</c:v>
                </c:pt>
                <c:pt idx="13">
                  <c:v>7.0003147341504479E-2</c:v>
                </c:pt>
                <c:pt idx="14">
                  <c:v>9.0420718935455391E-2</c:v>
                </c:pt>
                <c:pt idx="15">
                  <c:v>5.8509077225896995E-2</c:v>
                </c:pt>
                <c:pt idx="16">
                  <c:v>7.017555451400638E-2</c:v>
                </c:pt>
                <c:pt idx="17">
                  <c:v>5.2644192773031541E-2</c:v>
                </c:pt>
                <c:pt idx="18">
                  <c:v>5.4033342157960532E-2</c:v>
                </c:pt>
                <c:pt idx="19">
                  <c:v>4.8909663714172866E-2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AD4-4A64-B598-2A926B697E61}"/>
            </c:ext>
          </c:extLst>
        </c:ser>
        <c:ser>
          <c:idx val="4"/>
          <c:order val="6"/>
          <c:tx>
            <c:v>ug NFDL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unfallhäufigkeit!$A$8:$A$65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unfallhäufigkeit!$F$8:$F$65</c:f>
              <c:numCache>
                <c:formatCode>0.0</c:formatCode>
                <c:ptCount val="20"/>
                <c:pt idx="0">
                  <c:v>23.151352079207982</c:v>
                </c:pt>
                <c:pt idx="1">
                  <c:v>18.16385496769955</c:v>
                </c:pt>
                <c:pt idx="2">
                  <c:v>18.247412714597079</c:v>
                </c:pt>
                <c:pt idx="3">
                  <c:v>17.856890165300896</c:v>
                </c:pt>
                <c:pt idx="4">
                  <c:v>16.433521069700852</c:v>
                </c:pt>
                <c:pt idx="5">
                  <c:v>16.042929569902153</c:v>
                </c:pt>
                <c:pt idx="6">
                  <c:v>14.971440276372787</c:v>
                </c:pt>
                <c:pt idx="7">
                  <c:v>14.66155650757778</c:v>
                </c:pt>
                <c:pt idx="8">
                  <c:v>13.533871286228067</c:v>
                </c:pt>
                <c:pt idx="9">
                  <c:v>12.976680406206954</c:v>
                </c:pt>
                <c:pt idx="10">
                  <c:v>13.713365258094061</c:v>
                </c:pt>
                <c:pt idx="11">
                  <c:v>11.519623287264364</c:v>
                </c:pt>
                <c:pt idx="12">
                  <c:v>11.994631267880342</c:v>
                </c:pt>
                <c:pt idx="13">
                  <c:v>9.8357888871620389</c:v>
                </c:pt>
                <c:pt idx="14">
                  <c:v>9.1268744564896966</c:v>
                </c:pt>
                <c:pt idx="15">
                  <c:v>8.7139755423196785</c:v>
                </c:pt>
                <c:pt idx="16">
                  <c:v>7.7155301732882782</c:v>
                </c:pt>
                <c:pt idx="17">
                  <c:v>7.5092838214545123</c:v>
                </c:pt>
                <c:pt idx="18">
                  <c:v>6.8751021955295109</c:v>
                </c:pt>
                <c:pt idx="19">
                  <c:v>7.2874112237666466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AD4-4A64-B598-2A926B697E61}"/>
            </c:ext>
          </c:extLst>
        </c:ser>
        <c:ser>
          <c:idx val="5"/>
          <c:order val="7"/>
          <c:tx>
            <c:v>ug NDL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unfallhäufigkeit!$A$8:$A$65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unfallhäufigkeit!$G$8:$G$65</c:f>
              <c:numCache>
                <c:formatCode>0.0</c:formatCode>
                <c:ptCount val="20"/>
                <c:pt idx="0">
                  <c:v>13.913809279391552</c:v>
                </c:pt>
                <c:pt idx="1">
                  <c:v>12.364309257391934</c:v>
                </c:pt>
                <c:pt idx="2">
                  <c:v>9.8621786734245305</c:v>
                </c:pt>
                <c:pt idx="3">
                  <c:v>9.0969063106249841</c:v>
                </c:pt>
                <c:pt idx="4">
                  <c:v>9.9221259288759871</c:v>
                </c:pt>
                <c:pt idx="5">
                  <c:v>11.377383725593875</c:v>
                </c:pt>
                <c:pt idx="6">
                  <c:v>8.2040468181133708</c:v>
                </c:pt>
                <c:pt idx="7">
                  <c:v>8.7425058525463797</c:v>
                </c:pt>
                <c:pt idx="8">
                  <c:v>8.113983721954062</c:v>
                </c:pt>
                <c:pt idx="9">
                  <c:v>6.91065820448891</c:v>
                </c:pt>
                <c:pt idx="10">
                  <c:v>6.5086276732578412</c:v>
                </c:pt>
                <c:pt idx="11">
                  <c:v>6.5568612966674449</c:v>
                </c:pt>
                <c:pt idx="12">
                  <c:v>5.8352260222120584</c:v>
                </c:pt>
                <c:pt idx="13">
                  <c:v>5.3449384989059823</c:v>
                </c:pt>
                <c:pt idx="14">
                  <c:v>4.0282192817223041</c:v>
                </c:pt>
                <c:pt idx="15">
                  <c:v>4.8126204792549858</c:v>
                </c:pt>
                <c:pt idx="16">
                  <c:v>4.2055963649481187</c:v>
                </c:pt>
                <c:pt idx="17">
                  <c:v>3.2853116718863489</c:v>
                </c:pt>
                <c:pt idx="18">
                  <c:v>4.4401701679461425</c:v>
                </c:pt>
                <c:pt idx="19">
                  <c:v>3.6723962072524832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AD4-4A64-B598-2A926B697E61}"/>
            </c:ext>
          </c:extLst>
        </c:ser>
        <c:ser>
          <c:idx val="3"/>
          <c:order val="8"/>
          <c:tx>
            <c:v>ug fatal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unfallhäufigkeit!$E$8:$E$65</c:f>
              <c:numCache>
                <c:formatCode>0.0</c:formatCode>
                <c:ptCount val="20"/>
                <c:pt idx="0">
                  <c:v>0.34497047800144343</c:v>
                </c:pt>
                <c:pt idx="1">
                  <c:v>0.32219698390597873</c:v>
                </c:pt>
                <c:pt idx="2">
                  <c:v>0.19057350093573971</c:v>
                </c:pt>
                <c:pt idx="3">
                  <c:v>9.6263558842592425E-2</c:v>
                </c:pt>
                <c:pt idx="4">
                  <c:v>0.13288561511887481</c:v>
                </c:pt>
                <c:pt idx="5">
                  <c:v>0.28648088517682418</c:v>
                </c:pt>
                <c:pt idx="6">
                  <c:v>3.7806667364577745E-2</c:v>
                </c:pt>
                <c:pt idx="7">
                  <c:v>0.23812272750126323</c:v>
                </c:pt>
                <c:pt idx="8">
                  <c:v>0.2218667423971814</c:v>
                </c:pt>
                <c:pt idx="9">
                  <c:v>7.6785091160987889E-2</c:v>
                </c:pt>
                <c:pt idx="10">
                  <c:v>0.24363846905243255</c:v>
                </c:pt>
                <c:pt idx="11">
                  <c:v>0.15038672698778544</c:v>
                </c:pt>
                <c:pt idx="12">
                  <c:v>0.10805974115207514</c:v>
                </c:pt>
                <c:pt idx="13">
                  <c:v>0.13775614687902016</c:v>
                </c:pt>
                <c:pt idx="14">
                  <c:v>0.16901619363869808</c:v>
                </c:pt>
                <c:pt idx="15">
                  <c:v>8.5431132767839979E-2</c:v>
                </c:pt>
                <c:pt idx="16">
                  <c:v>3.1621025300361795E-2</c:v>
                </c:pt>
                <c:pt idx="17">
                  <c:v>3.1288682589393803E-2</c:v>
                </c:pt>
                <c:pt idx="18">
                  <c:v>8.5938777444118888E-2</c:v>
                </c:pt>
                <c:pt idx="19">
                  <c:v>2.8690595369160025E-2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AD4-4A64-B598-2A926B697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6389328"/>
        <c:axId val="946387688"/>
      </c:lineChart>
      <c:catAx>
        <c:axId val="946389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46387688"/>
        <c:crosses val="autoZero"/>
        <c:auto val="1"/>
        <c:lblAlgn val="ctr"/>
        <c:lblOffset val="100"/>
        <c:noMultiLvlLbl val="0"/>
      </c:catAx>
      <c:valAx>
        <c:axId val="946387688"/>
        <c:scaling>
          <c:orientation val="minMax"/>
          <c:max val="0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46389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304233758968248"/>
          <c:y val="0.83063761026447636"/>
          <c:w val="0.38508300979057764"/>
          <c:h val="0.1683539503477928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935256626196206E-2"/>
          <c:y val="3.9506164460458064E-2"/>
          <c:w val="0.91556988978945952"/>
          <c:h val="0.87794756760056158"/>
        </c:manualLayout>
      </c:layout>
      <c:lineChart>
        <c:grouping val="standard"/>
        <c:varyColors val="0"/>
        <c:ser>
          <c:idx val="1"/>
          <c:order val="0"/>
          <c:tx>
            <c:v>total NFDL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unfallhäufigkeit!$A$8:$A$65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unfallhäufigkeit!$C$8:$C$65</c:f>
              <c:numCache>
                <c:formatCode>0.0</c:formatCode>
                <c:ptCount val="20"/>
                <c:pt idx="0">
                  <c:v>15.574734468869169</c:v>
                </c:pt>
                <c:pt idx="1">
                  <c:v>13.805587037249378</c:v>
                </c:pt>
                <c:pt idx="2">
                  <c:v>12.93357275816682</c:v>
                </c:pt>
                <c:pt idx="3">
                  <c:v>12.365687591343496</c:v>
                </c:pt>
                <c:pt idx="4">
                  <c:v>12.088452631719418</c:v>
                </c:pt>
                <c:pt idx="5">
                  <c:v>11.953135915146198</c:v>
                </c:pt>
                <c:pt idx="6">
                  <c:v>11.119378361715654</c:v>
                </c:pt>
                <c:pt idx="7">
                  <c:v>10.64839128383514</c:v>
                </c:pt>
                <c:pt idx="8">
                  <c:v>9.6303795775894709</c:v>
                </c:pt>
                <c:pt idx="9">
                  <c:v>8.5409130400722848</c:v>
                </c:pt>
                <c:pt idx="10">
                  <c:v>8.3773720840377219</c:v>
                </c:pt>
                <c:pt idx="11">
                  <c:v>7.9922141097155279</c:v>
                </c:pt>
                <c:pt idx="12">
                  <c:v>7.7583943776733628</c:v>
                </c:pt>
                <c:pt idx="13">
                  <c:v>7.5675008576613587</c:v>
                </c:pt>
                <c:pt idx="14">
                  <c:v>7.2256415837310657</c:v>
                </c:pt>
                <c:pt idx="15">
                  <c:v>7.0230944623684488</c:v>
                </c:pt>
                <c:pt idx="16">
                  <c:v>6.7873442331011571</c:v>
                </c:pt>
                <c:pt idx="17">
                  <c:v>6.3042180495548763</c:v>
                </c:pt>
                <c:pt idx="18">
                  <c:v>6.310627704635972</c:v>
                </c:pt>
                <c:pt idx="19">
                  <c:v>6.4309031279131412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DC-49B7-AB74-ECBFED452E51}"/>
            </c:ext>
          </c:extLst>
        </c:ser>
        <c:ser>
          <c:idx val="2"/>
          <c:order val="1"/>
          <c:tx>
            <c:v>total NDL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unfallhäufigkeit!$A$8:$A$65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unfallhäufigkeit!$D$8:$D$65</c:f>
              <c:numCache>
                <c:formatCode>0.0</c:formatCode>
                <c:ptCount val="20"/>
                <c:pt idx="0">
                  <c:v>8.1581942455981356</c:v>
                </c:pt>
                <c:pt idx="1">
                  <c:v>7.3497036659224291</c:v>
                </c:pt>
                <c:pt idx="2">
                  <c:v>6.4864124378970169</c:v>
                </c:pt>
                <c:pt idx="3">
                  <c:v>6.0569655387538797</c:v>
                </c:pt>
                <c:pt idx="4">
                  <c:v>6.3001404400877954</c:v>
                </c:pt>
                <c:pt idx="5">
                  <c:v>6.2857769428133929</c:v>
                </c:pt>
                <c:pt idx="6">
                  <c:v>5.5659665867827703</c:v>
                </c:pt>
                <c:pt idx="7">
                  <c:v>5.2012350035361017</c:v>
                </c:pt>
                <c:pt idx="8">
                  <c:v>5.0529769388586736</c:v>
                </c:pt>
                <c:pt idx="9">
                  <c:v>4.5153283179714219</c:v>
                </c:pt>
                <c:pt idx="10">
                  <c:v>4.0291660576176511</c:v>
                </c:pt>
                <c:pt idx="11">
                  <c:v>4.1094717940026655</c:v>
                </c:pt>
                <c:pt idx="12">
                  <c:v>3.9900313942320151</c:v>
                </c:pt>
                <c:pt idx="13">
                  <c:v>3.5405093298344212</c:v>
                </c:pt>
                <c:pt idx="14">
                  <c:v>3.3197684551878952</c:v>
                </c:pt>
                <c:pt idx="15">
                  <c:v>3.5899800027805537</c:v>
                </c:pt>
                <c:pt idx="16">
                  <c:v>3.2691759927097284</c:v>
                </c:pt>
                <c:pt idx="17">
                  <c:v>2.7262701357974981</c:v>
                </c:pt>
                <c:pt idx="18">
                  <c:v>2.8303479738400541</c:v>
                </c:pt>
                <c:pt idx="19">
                  <c:v>2.8414646699031425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DC-49B7-AB74-ECBFED452E51}"/>
            </c:ext>
          </c:extLst>
        </c:ser>
        <c:ser>
          <c:idx val="7"/>
          <c:order val="3"/>
          <c:tx>
            <c:v>sur NFDL</c:v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unfallhäufigkeit!$A$8:$A$65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unfallhäufigkeit!$I$8:$I$65</c:f>
              <c:numCache>
                <c:formatCode>0.0</c:formatCode>
                <c:ptCount val="20"/>
                <c:pt idx="0">
                  <c:v>14.56821011650525</c:v>
                </c:pt>
                <c:pt idx="1">
                  <c:v>13.239312099576875</c:v>
                </c:pt>
                <c:pt idx="2">
                  <c:v>12.323503755575462</c:v>
                </c:pt>
                <c:pt idx="3">
                  <c:v>11.738148571968694</c:v>
                </c:pt>
                <c:pt idx="4">
                  <c:v>11.578452592270219</c:v>
                </c:pt>
                <c:pt idx="5">
                  <c:v>11.458300646764622</c:v>
                </c:pt>
                <c:pt idx="6">
                  <c:v>10.639907570497058</c:v>
                </c:pt>
                <c:pt idx="7">
                  <c:v>10.098613637900437</c:v>
                </c:pt>
                <c:pt idx="8">
                  <c:v>9.0265334288227148</c:v>
                </c:pt>
                <c:pt idx="9">
                  <c:v>7.8177424233886121</c:v>
                </c:pt>
                <c:pt idx="10">
                  <c:v>7.4516042908511393</c:v>
                </c:pt>
                <c:pt idx="11">
                  <c:v>7.3350417611272762</c:v>
                </c:pt>
                <c:pt idx="12">
                  <c:v>6.9267072798006915</c:v>
                </c:pt>
                <c:pt idx="13">
                  <c:v>7.1241664563700322</c:v>
                </c:pt>
                <c:pt idx="14">
                  <c:v>6.8666557732748768</c:v>
                </c:pt>
                <c:pt idx="15">
                  <c:v>6.7072678528960097</c:v>
                </c:pt>
                <c:pt idx="16">
                  <c:v>6.6288908417846022</c:v>
                </c:pt>
                <c:pt idx="17">
                  <c:v>6.101461942394355</c:v>
                </c:pt>
                <c:pt idx="18">
                  <c:v>6.2138343481654612</c:v>
                </c:pt>
                <c:pt idx="19">
                  <c:v>6.2848917872712127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2DC-49B7-AB74-ECBFED452E51}"/>
            </c:ext>
          </c:extLst>
        </c:ser>
        <c:ser>
          <c:idx val="8"/>
          <c:order val="4"/>
          <c:tx>
            <c:v>sur NDL</c:v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unfallhäufigkeit!$A$8:$A$65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unfallhäufigkeit!$J$8:$J$65</c:f>
              <c:numCache>
                <c:formatCode>0.0</c:formatCode>
                <c:ptCount val="20"/>
                <c:pt idx="0">
                  <c:v>7.3935830440984356</c:v>
                </c:pt>
                <c:pt idx="1">
                  <c:v>6.6981499950428454</c:v>
                </c:pt>
                <c:pt idx="2">
                  <c:v>6.0988489513833288</c:v>
                </c:pt>
                <c:pt idx="3">
                  <c:v>5.7095586774618106</c:v>
                </c:pt>
                <c:pt idx="4">
                  <c:v>5.8750118676539511</c:v>
                </c:pt>
                <c:pt idx="5">
                  <c:v>5.6697295767266604</c:v>
                </c:pt>
                <c:pt idx="6">
                  <c:v>5.2376015594706882</c:v>
                </c:pt>
                <c:pt idx="7">
                  <c:v>4.7161038308976657</c:v>
                </c:pt>
                <c:pt idx="8">
                  <c:v>4.5794580241827347</c:v>
                </c:pt>
                <c:pt idx="9">
                  <c:v>4.1248136565357045</c:v>
                </c:pt>
                <c:pt idx="10">
                  <c:v>3.5989920237822357</c:v>
                </c:pt>
                <c:pt idx="11">
                  <c:v>3.6535120154736318</c:v>
                </c:pt>
                <c:pt idx="12">
                  <c:v>3.6277701220395659</c:v>
                </c:pt>
                <c:pt idx="13">
                  <c:v>3.1878356327823574</c:v>
                </c:pt>
                <c:pt idx="14">
                  <c:v>3.1860006260198692</c:v>
                </c:pt>
                <c:pt idx="15">
                  <c:v>3.3616124369788092</c:v>
                </c:pt>
                <c:pt idx="16">
                  <c:v>3.1093168769282826</c:v>
                </c:pt>
                <c:pt idx="17">
                  <c:v>2.632209638651577</c:v>
                </c:pt>
                <c:pt idx="18">
                  <c:v>2.554303447467225</c:v>
                </c:pt>
                <c:pt idx="19">
                  <c:v>2.6998134370223421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2DC-49B7-AB74-ECBFED452E51}"/>
            </c:ext>
          </c:extLst>
        </c:ser>
        <c:ser>
          <c:idx val="4"/>
          <c:order val="6"/>
          <c:tx>
            <c:v>ug NFDL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unfallhäufigkeit!$A$8:$A$65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unfallhäufigkeit!$F$8:$F$65</c:f>
              <c:numCache>
                <c:formatCode>0.0</c:formatCode>
                <c:ptCount val="20"/>
                <c:pt idx="0">
                  <c:v>23.151352079207982</c:v>
                </c:pt>
                <c:pt idx="1">
                  <c:v>18.16385496769955</c:v>
                </c:pt>
                <c:pt idx="2">
                  <c:v>18.247412714597079</c:v>
                </c:pt>
                <c:pt idx="3">
                  <c:v>17.856890165300896</c:v>
                </c:pt>
                <c:pt idx="4">
                  <c:v>16.433521069700852</c:v>
                </c:pt>
                <c:pt idx="5">
                  <c:v>16.042929569902153</c:v>
                </c:pt>
                <c:pt idx="6">
                  <c:v>14.971440276372787</c:v>
                </c:pt>
                <c:pt idx="7">
                  <c:v>14.66155650757778</c:v>
                </c:pt>
                <c:pt idx="8">
                  <c:v>13.533871286228067</c:v>
                </c:pt>
                <c:pt idx="9">
                  <c:v>12.976680406206954</c:v>
                </c:pt>
                <c:pt idx="10">
                  <c:v>13.713365258094061</c:v>
                </c:pt>
                <c:pt idx="11">
                  <c:v>11.519623287264364</c:v>
                </c:pt>
                <c:pt idx="12">
                  <c:v>11.994631267880342</c:v>
                </c:pt>
                <c:pt idx="13">
                  <c:v>9.8357888871620389</c:v>
                </c:pt>
                <c:pt idx="14">
                  <c:v>9.1268744564896966</c:v>
                </c:pt>
                <c:pt idx="15">
                  <c:v>8.7139755423196785</c:v>
                </c:pt>
                <c:pt idx="16">
                  <c:v>7.7155301732882782</c:v>
                </c:pt>
                <c:pt idx="17">
                  <c:v>7.5092838214545123</c:v>
                </c:pt>
                <c:pt idx="18">
                  <c:v>6.8751021955295109</c:v>
                </c:pt>
                <c:pt idx="19">
                  <c:v>7.2874112237666466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2DC-49B7-AB74-ECBFED452E51}"/>
            </c:ext>
          </c:extLst>
        </c:ser>
        <c:ser>
          <c:idx val="5"/>
          <c:order val="7"/>
          <c:tx>
            <c:v>ug NDL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unfallhäufigkeit!$A$8:$A$65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unfallhäufigkeit!$G$8:$G$65</c:f>
              <c:numCache>
                <c:formatCode>0.0</c:formatCode>
                <c:ptCount val="20"/>
                <c:pt idx="0">
                  <c:v>13.913809279391552</c:v>
                </c:pt>
                <c:pt idx="1">
                  <c:v>12.364309257391934</c:v>
                </c:pt>
                <c:pt idx="2">
                  <c:v>9.8621786734245305</c:v>
                </c:pt>
                <c:pt idx="3">
                  <c:v>9.0969063106249841</c:v>
                </c:pt>
                <c:pt idx="4">
                  <c:v>9.9221259288759871</c:v>
                </c:pt>
                <c:pt idx="5">
                  <c:v>11.377383725593875</c:v>
                </c:pt>
                <c:pt idx="6">
                  <c:v>8.2040468181133708</c:v>
                </c:pt>
                <c:pt idx="7">
                  <c:v>8.7425058525463797</c:v>
                </c:pt>
                <c:pt idx="8">
                  <c:v>8.113983721954062</c:v>
                </c:pt>
                <c:pt idx="9">
                  <c:v>6.91065820448891</c:v>
                </c:pt>
                <c:pt idx="10">
                  <c:v>6.5086276732578412</c:v>
                </c:pt>
                <c:pt idx="11">
                  <c:v>6.5568612966674449</c:v>
                </c:pt>
                <c:pt idx="12">
                  <c:v>5.8352260222120584</c:v>
                </c:pt>
                <c:pt idx="13">
                  <c:v>5.3449384989059823</c:v>
                </c:pt>
                <c:pt idx="14">
                  <c:v>4.0282192817223041</c:v>
                </c:pt>
                <c:pt idx="15">
                  <c:v>4.8126204792549858</c:v>
                </c:pt>
                <c:pt idx="16">
                  <c:v>4.2055963649481187</c:v>
                </c:pt>
                <c:pt idx="17">
                  <c:v>3.2853116718863489</c:v>
                </c:pt>
                <c:pt idx="18">
                  <c:v>4.4401701679461425</c:v>
                </c:pt>
                <c:pt idx="19">
                  <c:v>3.6723962072524832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2DC-49B7-AB74-ECBFED452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389328"/>
        <c:axId val="946387688"/>
        <c:extLst/>
      </c:lineChart>
      <c:lineChart>
        <c:grouping val="standard"/>
        <c:varyColors val="0"/>
        <c:ser>
          <c:idx val="0"/>
          <c:order val="2"/>
          <c:tx>
            <c:v>total fatal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unfallhäufigkeit!$A$8:$A$65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unfallhäufigkeit!$B$8:$B$65</c:f>
              <c:numCache>
                <c:formatCode>0.0</c:formatCode>
                <c:ptCount val="20"/>
                <c:pt idx="0">
                  <c:v>0.17080516877836319</c:v>
                </c:pt>
                <c:pt idx="1">
                  <c:v>0.12967341061488849</c:v>
                </c:pt>
                <c:pt idx="2">
                  <c:v>0.12756938228844361</c:v>
                </c:pt>
                <c:pt idx="3">
                  <c:v>9.8728044641465035E-2</c:v>
                </c:pt>
                <c:pt idx="4">
                  <c:v>8.3753713383737313E-2</c:v>
                </c:pt>
                <c:pt idx="5">
                  <c:v>0.10601450922524346</c:v>
                </c:pt>
                <c:pt idx="6">
                  <c:v>7.1143933816020369E-2</c:v>
                </c:pt>
                <c:pt idx="7">
                  <c:v>0.10246719865122345</c:v>
                </c:pt>
                <c:pt idx="8">
                  <c:v>6.3692986624268991E-2</c:v>
                </c:pt>
                <c:pt idx="9">
                  <c:v>6.4581573081832017E-2</c:v>
                </c:pt>
                <c:pt idx="10">
                  <c:v>0.10291611896852237</c:v>
                </c:pt>
                <c:pt idx="11">
                  <c:v>6.6129431167858979E-2</c:v>
                </c:pt>
                <c:pt idx="12">
                  <c:v>6.2067155021386898E-2</c:v>
                </c:pt>
                <c:pt idx="13">
                  <c:v>8.1080366332085985E-2</c:v>
                </c:pt>
                <c:pt idx="14">
                  <c:v>0.10290387394787276</c:v>
                </c:pt>
                <c:pt idx="15">
                  <c:v>6.2746217277063365E-2</c:v>
                </c:pt>
                <c:pt idx="16">
                  <c:v>6.4553545695255565E-2</c:v>
                </c:pt>
                <c:pt idx="17">
                  <c:v>4.9568547923590875E-2</c:v>
                </c:pt>
                <c:pt idx="18">
                  <c:v>5.8703513531497414E-2</c:v>
                </c:pt>
                <c:pt idx="19">
                  <c:v>4.5964869660197888E-2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2DC-49B7-AB74-ECBFED452E51}"/>
            </c:ext>
          </c:extLst>
        </c:ser>
        <c:ser>
          <c:idx val="6"/>
          <c:order val="5"/>
          <c:tx>
            <c:v>sur fatal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unfallhäufigkeit!$A$8:$A$65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unfallhäufigkeit!$H$8:$H$65</c:f>
              <c:numCache>
                <c:formatCode>0.0</c:formatCode>
                <c:ptCount val="20"/>
                <c:pt idx="0">
                  <c:v>0.14766798090830208</c:v>
                </c:pt>
                <c:pt idx="1">
                  <c:v>0.10465859367254446</c:v>
                </c:pt>
                <c:pt idx="2">
                  <c:v>0.12033603312146479</c:v>
                </c:pt>
                <c:pt idx="3">
                  <c:v>9.9009688048470698E-2</c:v>
                </c:pt>
                <c:pt idx="4">
                  <c:v>7.7986883198946255E-2</c:v>
                </c:pt>
                <c:pt idx="5">
                  <c:v>8.4179391095504999E-2</c:v>
                </c:pt>
                <c:pt idx="6">
                  <c:v>7.5293463568311778E-2</c:v>
                </c:pt>
                <c:pt idx="7">
                  <c:v>8.3883269719523701E-2</c:v>
                </c:pt>
                <c:pt idx="8">
                  <c:v>3.9224479864520219E-2</c:v>
                </c:pt>
                <c:pt idx="9">
                  <c:v>6.2592012997506899E-2</c:v>
                </c:pt>
                <c:pt idx="10">
                  <c:v>7.8501503874444739E-2</c:v>
                </c:pt>
                <c:pt idx="11">
                  <c:v>5.0431914324022525E-2</c:v>
                </c:pt>
                <c:pt idx="12">
                  <c:v>5.3037574883619383E-2</c:v>
                </c:pt>
                <c:pt idx="13">
                  <c:v>7.0003147341504479E-2</c:v>
                </c:pt>
                <c:pt idx="14">
                  <c:v>9.0420718935455391E-2</c:v>
                </c:pt>
                <c:pt idx="15">
                  <c:v>5.8509077225896995E-2</c:v>
                </c:pt>
                <c:pt idx="16">
                  <c:v>7.017555451400638E-2</c:v>
                </c:pt>
                <c:pt idx="17">
                  <c:v>5.2644192773031541E-2</c:v>
                </c:pt>
                <c:pt idx="18">
                  <c:v>5.4033342157960532E-2</c:v>
                </c:pt>
                <c:pt idx="19">
                  <c:v>4.8909663714172866E-2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2DC-49B7-AB74-ECBFED452E51}"/>
            </c:ext>
          </c:extLst>
        </c:ser>
        <c:ser>
          <c:idx val="3"/>
          <c:order val="8"/>
          <c:tx>
            <c:v>ug fatal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unfallhäufigkeit!$A$8:$A$65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unfallhäufigkeit!$E$8:$E$65</c:f>
              <c:numCache>
                <c:formatCode>0.0</c:formatCode>
                <c:ptCount val="20"/>
                <c:pt idx="0">
                  <c:v>0.34497047800144343</c:v>
                </c:pt>
                <c:pt idx="1">
                  <c:v>0.32219698390597873</c:v>
                </c:pt>
                <c:pt idx="2">
                  <c:v>0.19057350093573971</c:v>
                </c:pt>
                <c:pt idx="3">
                  <c:v>9.6263558842592425E-2</c:v>
                </c:pt>
                <c:pt idx="4">
                  <c:v>0.13288561511887481</c:v>
                </c:pt>
                <c:pt idx="5">
                  <c:v>0.28648088517682418</c:v>
                </c:pt>
                <c:pt idx="6">
                  <c:v>3.7806667364577745E-2</c:v>
                </c:pt>
                <c:pt idx="7">
                  <c:v>0.23812272750126323</c:v>
                </c:pt>
                <c:pt idx="8">
                  <c:v>0.2218667423971814</c:v>
                </c:pt>
                <c:pt idx="9">
                  <c:v>7.6785091160987889E-2</c:v>
                </c:pt>
                <c:pt idx="10">
                  <c:v>0.24363846905243255</c:v>
                </c:pt>
                <c:pt idx="11">
                  <c:v>0.15038672698778544</c:v>
                </c:pt>
                <c:pt idx="12">
                  <c:v>0.10805974115207514</c:v>
                </c:pt>
                <c:pt idx="13">
                  <c:v>0.13775614687902016</c:v>
                </c:pt>
                <c:pt idx="14">
                  <c:v>0.16901619363869808</c:v>
                </c:pt>
                <c:pt idx="15">
                  <c:v>8.5431132767839979E-2</c:v>
                </c:pt>
                <c:pt idx="16">
                  <c:v>3.1621025300361795E-2</c:v>
                </c:pt>
                <c:pt idx="17">
                  <c:v>3.1288682589393803E-2</c:v>
                </c:pt>
                <c:pt idx="18">
                  <c:v>8.5938777444118888E-2</c:v>
                </c:pt>
                <c:pt idx="19">
                  <c:v>2.8690595369160025E-2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2DC-49B7-AB74-ECBFED452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0582656"/>
        <c:axId val="900583968"/>
      </c:lineChart>
      <c:catAx>
        <c:axId val="946389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46387688"/>
        <c:crosses val="autoZero"/>
        <c:auto val="1"/>
        <c:lblAlgn val="ctr"/>
        <c:lblOffset val="100"/>
        <c:noMultiLvlLbl val="0"/>
      </c:catAx>
      <c:valAx>
        <c:axId val="94638768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46389328"/>
        <c:crosses val="autoZero"/>
        <c:crossBetween val="between"/>
      </c:valAx>
      <c:valAx>
        <c:axId val="900583968"/>
        <c:scaling>
          <c:orientation val="minMax"/>
          <c:max val="500"/>
        </c:scaling>
        <c:delete val="1"/>
        <c:axPos val="r"/>
        <c:numFmt formatCode="0.0" sourceLinked="1"/>
        <c:majorTickMark val="out"/>
        <c:minorTickMark val="none"/>
        <c:tickLblPos val="nextTo"/>
        <c:crossAx val="900582656"/>
        <c:crosses val="max"/>
        <c:crossBetween val="between"/>
      </c:valAx>
      <c:catAx>
        <c:axId val="9005826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005839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285501226167759E-2"/>
          <c:y val="3.9506164460458064E-2"/>
          <c:w val="0.91321970171372568"/>
          <c:h val="0.73037622481128528"/>
        </c:manualLayout>
      </c:layout>
      <c:lineChart>
        <c:grouping val="standard"/>
        <c:varyColors val="0"/>
        <c:ser>
          <c:idx val="1"/>
          <c:order val="0"/>
          <c:tx>
            <c:v>total NFDL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unfallrate!$A$8:$A$65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contr</c:v>
                </c:pt>
                <c:pt idx="18">
                  <c:v>2017</c:v>
                </c:pt>
                <c:pt idx="19">
                  <c:v>op</c:v>
                </c:pt>
                <c:pt idx="20">
                  <c:v>contr</c:v>
                </c:pt>
                <c:pt idx="21">
                  <c:v>2018</c:v>
                </c:pt>
                <c:pt idx="22">
                  <c:v>2019</c:v>
                </c:pt>
              </c:strCache>
            </c:strRef>
          </c:cat>
          <c:val>
            <c:numRef>
              <c:f>unfallrate!$C$8:$C$65</c:f>
              <c:numCache>
                <c:formatCode>0.0</c:formatCode>
                <c:ptCount val="23"/>
                <c:pt idx="0">
                  <c:v>26.510079951034772</c:v>
                </c:pt>
                <c:pt idx="1">
                  <c:v>23.184550891683582</c:v>
                </c:pt>
                <c:pt idx="2">
                  <c:v>21.45147377158575</c:v>
                </c:pt>
                <c:pt idx="3">
                  <c:v>20.713606482821351</c:v>
                </c:pt>
                <c:pt idx="4">
                  <c:v>20.653141694225386</c:v>
                </c:pt>
                <c:pt idx="5">
                  <c:v>20.591883480073967</c:v>
                </c:pt>
                <c:pt idx="6">
                  <c:v>18.995124322624001</c:v>
                </c:pt>
                <c:pt idx="7">
                  <c:v>17.433901489732921</c:v>
                </c:pt>
                <c:pt idx="8">
                  <c:v>14.984539760564497</c:v>
                </c:pt>
                <c:pt idx="9">
                  <c:v>12.491931802081201</c:v>
                </c:pt>
                <c:pt idx="10">
                  <c:v>12.365276965494193</c:v>
                </c:pt>
                <c:pt idx="11">
                  <c:v>12.108547546802543</c:v>
                </c:pt>
                <c:pt idx="12">
                  <c:v>11.784194365134946</c:v>
                </c:pt>
                <c:pt idx="13">
                  <c:v>11.461943618153535</c:v>
                </c:pt>
                <c:pt idx="14">
                  <c:v>11.061189266194541</c:v>
                </c:pt>
                <c:pt idx="15">
                  <c:v>10.741263726471354</c:v>
                </c:pt>
                <c:pt idx="16">
                  <c:v>10.381330531126361</c:v>
                </c:pt>
                <c:pt idx="17">
                  <c:v>3.4202237637920039</c:v>
                </c:pt>
                <c:pt idx="18">
                  <c:v>9.7252731974529372</c:v>
                </c:pt>
                <c:pt idx="19">
                  <c:v>13.297328700067778</c:v>
                </c:pt>
                <c:pt idx="20">
                  <c:v>3.2022946503997956</c:v>
                </c:pt>
                <c:pt idx="21">
                  <c:v>9.8851873259418834</c:v>
                </c:pt>
                <c:pt idx="22">
                  <c:v>10.065138910689059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CF-4268-B308-7D22BEC4B580}"/>
            </c:ext>
          </c:extLst>
        </c:ser>
        <c:ser>
          <c:idx val="2"/>
          <c:order val="1"/>
          <c:tx>
            <c:v>total NDL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unfallrate!$A$8:$A$65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contr</c:v>
                </c:pt>
                <c:pt idx="18">
                  <c:v>2017</c:v>
                </c:pt>
                <c:pt idx="19">
                  <c:v>op</c:v>
                </c:pt>
                <c:pt idx="20">
                  <c:v>contr</c:v>
                </c:pt>
                <c:pt idx="21">
                  <c:v>2018</c:v>
                </c:pt>
                <c:pt idx="22">
                  <c:v>2019</c:v>
                </c:pt>
              </c:strCache>
            </c:strRef>
          </c:cat>
          <c:val>
            <c:numRef>
              <c:f>unfallrate!$D$8:$D$65</c:f>
              <c:numCache>
                <c:formatCode>0.0</c:formatCode>
                <c:ptCount val="23"/>
                <c:pt idx="0">
                  <c:v>13.886232355303928</c:v>
                </c:pt>
                <c:pt idx="1">
                  <c:v>12.342798478732588</c:v>
                </c:pt>
                <c:pt idx="2">
                  <c:v>10.758288439315766</c:v>
                </c:pt>
                <c:pt idx="3">
                  <c:v>10.145946169429859</c:v>
                </c:pt>
                <c:pt idx="4">
                  <c:v>10.763800559654031</c:v>
                </c:pt>
                <c:pt idx="5">
                  <c:v>10.828621652677478</c:v>
                </c:pt>
                <c:pt idx="6">
                  <c:v>9.508285791904374</c:v>
                </c:pt>
                <c:pt idx="7">
                  <c:v>8.515635485169776</c:v>
                </c:pt>
                <c:pt idx="8">
                  <c:v>7.8622585163455696</c:v>
                </c:pt>
                <c:pt idx="9">
                  <c:v>6.604115174509217</c:v>
                </c:pt>
                <c:pt idx="10">
                  <c:v>5.9471817346326494</c:v>
                </c:pt>
                <c:pt idx="11">
                  <c:v>6.2260262208736474</c:v>
                </c:pt>
                <c:pt idx="12">
                  <c:v>6.0604428163551152</c:v>
                </c:pt>
                <c:pt idx="13">
                  <c:v>5.3625521927789759</c:v>
                </c:pt>
                <c:pt idx="14">
                  <c:v>5.0819829322082652</c:v>
                </c:pt>
                <c:pt idx="15">
                  <c:v>5.4905885417380693</c:v>
                </c:pt>
                <c:pt idx="16">
                  <c:v>5.0002468387014876</c:v>
                </c:pt>
                <c:pt idx="17">
                  <c:v>2.1448860891576973</c:v>
                </c:pt>
                <c:pt idx="18">
                  <c:v>4.2057114256318995</c:v>
                </c:pt>
                <c:pt idx="19">
                  <c:v>5.4760034857075235</c:v>
                </c:pt>
                <c:pt idx="20">
                  <c:v>1.8860140272293275</c:v>
                </c:pt>
                <c:pt idx="21">
                  <c:v>4.433555777415795</c:v>
                </c:pt>
                <c:pt idx="22">
                  <c:v>4.4472348663213523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CF-4268-B308-7D22BEC4B580}"/>
            </c:ext>
          </c:extLst>
        </c:ser>
        <c:ser>
          <c:idx val="0"/>
          <c:order val="2"/>
          <c:tx>
            <c:v>total fatal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unfallrate!$B$8:$B$65</c:f>
              <c:numCache>
                <c:formatCode>0.0</c:formatCode>
                <c:ptCount val="23"/>
                <c:pt idx="0">
                  <c:v>0.29073103553804369</c:v>
                </c:pt>
                <c:pt idx="1">
                  <c:v>0.21776834114966129</c:v>
                </c:pt>
                <c:pt idx="2">
                  <c:v>0.21158509789879723</c:v>
                </c:pt>
                <c:pt idx="3">
                  <c:v>0.16537809567122835</c:v>
                </c:pt>
                <c:pt idx="4">
                  <c:v>0.14309336046807428</c:v>
                </c:pt>
                <c:pt idx="5">
                  <c:v>0.18263311290531234</c:v>
                </c:pt>
                <c:pt idx="6">
                  <c:v>0.12153448004689801</c:v>
                </c:pt>
                <c:pt idx="7">
                  <c:v>0.16776271641390417</c:v>
                </c:pt>
                <c:pt idx="8">
                  <c:v>9.910409894553239E-2</c:v>
                </c:pt>
                <c:pt idx="9">
                  <c:v>9.445695124447033E-2</c:v>
                </c:pt>
                <c:pt idx="10">
                  <c:v>0.15190757942867558</c:v>
                </c:pt>
                <c:pt idx="11">
                  <c:v>0.10018892769221961</c:v>
                </c:pt>
                <c:pt idx="12">
                  <c:v>9.4273554921079569E-2</c:v>
                </c:pt>
                <c:pt idx="13">
                  <c:v>0.12280653876593074</c:v>
                </c:pt>
                <c:pt idx="14">
                  <c:v>0.15752777283125352</c:v>
                </c:pt>
                <c:pt idx="15">
                  <c:v>9.5965342801913822E-2</c:v>
                </c:pt>
                <c:pt idx="16">
                  <c:v>9.8735480594951797E-2</c:v>
                </c:pt>
                <c:pt idx="17">
                  <c:v>7.7293192402079186E-2</c:v>
                </c:pt>
                <c:pt idx="18">
                  <c:v>7.6467480466034535E-2</c:v>
                </c:pt>
                <c:pt idx="19">
                  <c:v>0.11834192208798185</c:v>
                </c:pt>
                <c:pt idx="20">
                  <c:v>0</c:v>
                </c:pt>
                <c:pt idx="21">
                  <c:v>9.195523093899427E-2</c:v>
                </c:pt>
                <c:pt idx="22">
                  <c:v>7.1940564014021866E-2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CCF-4268-B308-7D22BEC4B580}"/>
            </c:ext>
          </c:extLst>
        </c:ser>
        <c:ser>
          <c:idx val="7"/>
          <c:order val="3"/>
          <c:tx>
            <c:v>sur NFDL</c:v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unfallrate!$A$8:$A$65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contr</c:v>
                </c:pt>
                <c:pt idx="18">
                  <c:v>2017</c:v>
                </c:pt>
                <c:pt idx="19">
                  <c:v>op</c:v>
                </c:pt>
                <c:pt idx="20">
                  <c:v>contr</c:v>
                </c:pt>
                <c:pt idx="21">
                  <c:v>2018</c:v>
                </c:pt>
                <c:pt idx="22">
                  <c:v>2019</c:v>
                </c:pt>
              </c:strCache>
            </c:strRef>
          </c:cat>
          <c:val>
            <c:numRef>
              <c:f>unfallrate!$I$8:$I$65</c:f>
              <c:numCache>
                <c:formatCode>0.0</c:formatCode>
                <c:ptCount val="23"/>
                <c:pt idx="0">
                  <c:v>24.722615879160763</c:v>
                </c:pt>
                <c:pt idx="1">
                  <c:v>22.176447385721172</c:v>
                </c:pt>
                <c:pt idx="2">
                  <c:v>20.379734240305378</c:v>
                </c:pt>
                <c:pt idx="3">
                  <c:v>19.508895105406541</c:v>
                </c:pt>
                <c:pt idx="4">
                  <c:v>19.654046421322036</c:v>
                </c:pt>
                <c:pt idx="5">
                  <c:v>19.596717507473684</c:v>
                </c:pt>
                <c:pt idx="6">
                  <c:v>18.064299638873798</c:v>
                </c:pt>
                <c:pt idx="7">
                  <c:v>16.499036858254467</c:v>
                </c:pt>
                <c:pt idx="8">
                  <c:v>14.022606788129913</c:v>
                </c:pt>
                <c:pt idx="9">
                  <c:v>11.262195451840364</c:v>
                </c:pt>
                <c:pt idx="10">
                  <c:v>10.81896211609781</c:v>
                </c:pt>
                <c:pt idx="11">
                  <c:v>10.947104327827724</c:v>
                </c:pt>
                <c:pt idx="12">
                  <c:v>10.400739041794088</c:v>
                </c:pt>
                <c:pt idx="13">
                  <c:v>10.64711610426609</c:v>
                </c:pt>
                <c:pt idx="14">
                  <c:v>10.457166925868325</c:v>
                </c:pt>
                <c:pt idx="15">
                  <c:v>10.239129552190329</c:v>
                </c:pt>
                <c:pt idx="16">
                  <c:v>10.070609075029317</c:v>
                </c:pt>
                <c:pt idx="17">
                  <c:v>3.408935957456479</c:v>
                </c:pt>
                <c:pt idx="18">
                  <c:v>9.3457943925233646</c:v>
                </c:pt>
                <c:pt idx="19">
                  <c:v>12.760216837050422</c:v>
                </c:pt>
                <c:pt idx="20">
                  <c:v>2.961934513479116</c:v>
                </c:pt>
                <c:pt idx="21">
                  <c:v>9.6921497417980653</c:v>
                </c:pt>
                <c:pt idx="22">
                  <c:v>9.7226215516850019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CCF-4268-B308-7D22BEC4B580}"/>
            </c:ext>
          </c:extLst>
        </c:ser>
        <c:ser>
          <c:idx val="8"/>
          <c:order val="4"/>
          <c:tx>
            <c:v>sur NDL</c:v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unfallrate!$A$8:$A$65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contr</c:v>
                </c:pt>
                <c:pt idx="18">
                  <c:v>2017</c:v>
                </c:pt>
                <c:pt idx="19">
                  <c:v>op</c:v>
                </c:pt>
                <c:pt idx="20">
                  <c:v>contr</c:v>
                </c:pt>
                <c:pt idx="21">
                  <c:v>2018</c:v>
                </c:pt>
                <c:pt idx="22">
                  <c:v>2019</c:v>
                </c:pt>
              </c:strCache>
            </c:strRef>
          </c:cat>
          <c:val>
            <c:numRef>
              <c:f>unfallrate!$J$8:$J$65</c:f>
              <c:numCache>
                <c:formatCode>0.0</c:formatCode>
                <c:ptCount val="23"/>
                <c:pt idx="0">
                  <c:v>12.547094811793578</c:v>
                </c:pt>
                <c:pt idx="1">
                  <c:v>11.219704606214664</c:v>
                </c:pt>
                <c:pt idx="2">
                  <c:v>10.085842733218152</c:v>
                </c:pt>
                <c:pt idx="3">
                  <c:v>9.4893313586747841</c:v>
                </c:pt>
                <c:pt idx="4">
                  <c:v>9.9726414261759775</c:v>
                </c:pt>
                <c:pt idx="5">
                  <c:v>9.6967335981233216</c:v>
                </c:pt>
                <c:pt idx="6">
                  <c:v>8.8923332587645003</c:v>
                </c:pt>
                <c:pt idx="7">
                  <c:v>7.7051339642609697</c:v>
                </c:pt>
                <c:pt idx="8">
                  <c:v>7.1141307659496675</c:v>
                </c:pt>
                <c:pt idx="9">
                  <c:v>5.9421831887612484</c:v>
                </c:pt>
                <c:pt idx="10">
                  <c:v>5.2253658194443231</c:v>
                </c:pt>
                <c:pt idx="11">
                  <c:v>5.4526447836086138</c:v>
                </c:pt>
                <c:pt idx="12">
                  <c:v>5.4472477064220186</c:v>
                </c:pt>
                <c:pt idx="13">
                  <c:v>4.7642424291198227</c:v>
                </c:pt>
                <c:pt idx="14">
                  <c:v>4.8519310523587347</c:v>
                </c:pt>
                <c:pt idx="15">
                  <c:v>5.131744549551378</c:v>
                </c:pt>
                <c:pt idx="16">
                  <c:v>4.7236733120658689</c:v>
                </c:pt>
                <c:pt idx="17">
                  <c:v>1.8635516567428754</c:v>
                </c:pt>
                <c:pt idx="18">
                  <c:v>4.0318353720980866</c:v>
                </c:pt>
                <c:pt idx="19">
                  <c:v>5.2476546449169534</c:v>
                </c:pt>
                <c:pt idx="20">
                  <c:v>1.7586486173782252</c:v>
                </c:pt>
                <c:pt idx="21">
                  <c:v>3.9841247950474266</c:v>
                </c:pt>
                <c:pt idx="22">
                  <c:v>4.1765658338755811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CCF-4268-B308-7D22BEC4B580}"/>
            </c:ext>
          </c:extLst>
        </c:ser>
        <c:ser>
          <c:idx val="6"/>
          <c:order val="5"/>
          <c:tx>
            <c:v>sur fatal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unfallrate!$H$8:$H$65</c:f>
              <c:numCache>
                <c:formatCode>0.0</c:formatCode>
                <c:ptCount val="23"/>
                <c:pt idx="0">
                  <c:v>0.25059624624105631</c:v>
                </c:pt>
                <c:pt idx="1">
                  <c:v>0.17530788447210413</c:v>
                </c:pt>
                <c:pt idx="2">
                  <c:v>0.19900317500520123</c:v>
                </c:pt>
                <c:pt idx="3">
                  <c:v>0.1645548790521639</c:v>
                </c:pt>
                <c:pt idx="4">
                  <c:v>0.13238019592268996</c:v>
                </c:pt>
                <c:pt idx="5">
                  <c:v>0.14396897045248599</c:v>
                </c:pt>
                <c:pt idx="6">
                  <c:v>0.12783228404333513</c:v>
                </c:pt>
                <c:pt idx="7">
                  <c:v>0.13704783730898959</c:v>
                </c:pt>
                <c:pt idx="8">
                  <c:v>6.0934738894643833E-2</c:v>
                </c:pt>
                <c:pt idx="9">
                  <c:v>9.0169699374222284E-2</c:v>
                </c:pt>
                <c:pt idx="10">
                  <c:v>0.11397610008855066</c:v>
                </c:pt>
                <c:pt idx="11">
                  <c:v>7.5266569098891914E-2</c:v>
                </c:pt>
                <c:pt idx="12">
                  <c:v>7.963812436289501E-2</c:v>
                </c:pt>
                <c:pt idx="13">
                  <c:v>0.1046201884772934</c:v>
                </c:pt>
                <c:pt idx="14">
                  <c:v>0.13770088128564023</c:v>
                </c:pt>
                <c:pt idx="15">
                  <c:v>8.9318338678900572E-2</c:v>
                </c:pt>
                <c:pt idx="16">
                  <c:v>0.10661068239037552</c:v>
                </c:pt>
                <c:pt idx="17">
                  <c:v>6.8178719149129582E-2</c:v>
                </c:pt>
                <c:pt idx="18">
                  <c:v>8.0636707441961733E-2</c:v>
                </c:pt>
                <c:pt idx="19">
                  <c:v>0.12376543973860739</c:v>
                </c:pt>
                <c:pt idx="20">
                  <c:v>0</c:v>
                </c:pt>
                <c:pt idx="21">
                  <c:v>8.4279562972157093E-2</c:v>
                </c:pt>
                <c:pt idx="22">
                  <c:v>7.5662424526731539E-2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CCF-4268-B308-7D22BEC4B580}"/>
            </c:ext>
          </c:extLst>
        </c:ser>
        <c:ser>
          <c:idx val="4"/>
          <c:order val="6"/>
          <c:tx>
            <c:v>ug NFDL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unfallrate!$A$8:$A$65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contr</c:v>
                </c:pt>
                <c:pt idx="18">
                  <c:v>2017</c:v>
                </c:pt>
                <c:pt idx="19">
                  <c:v>op</c:v>
                </c:pt>
                <c:pt idx="20">
                  <c:v>contr</c:v>
                </c:pt>
                <c:pt idx="21">
                  <c:v>2018</c:v>
                </c:pt>
                <c:pt idx="22">
                  <c:v>2019</c:v>
                </c:pt>
              </c:strCache>
            </c:strRef>
          </c:cat>
          <c:val>
            <c:numRef>
              <c:f>unfallrate!$F$8:$F$65</c:f>
              <c:numCache>
                <c:formatCode>0.0</c:formatCode>
                <c:ptCount val="23"/>
                <c:pt idx="0">
                  <c:v>40.317735798678328</c:v>
                </c:pt>
                <c:pt idx="1">
                  <c:v>31.120618272150153</c:v>
                </c:pt>
                <c:pt idx="2">
                  <c:v>31.059930257075663</c:v>
                </c:pt>
                <c:pt idx="3">
                  <c:v>32.12399341934367</c:v>
                </c:pt>
                <c:pt idx="4">
                  <c:v>29.722800833199809</c:v>
                </c:pt>
                <c:pt idx="5">
                  <c:v>29.407351837959489</c:v>
                </c:pt>
                <c:pt idx="6">
                  <c:v>26.913143944542611</c:v>
                </c:pt>
                <c:pt idx="7">
                  <c:v>24.379206968719949</c:v>
                </c:pt>
                <c:pt idx="8">
                  <c:v>21.277655969703009</c:v>
                </c:pt>
                <c:pt idx="9">
                  <c:v>20.941759603469642</c:v>
                </c:pt>
                <c:pt idx="10">
                  <c:v>22.386363636363637</c:v>
                </c:pt>
                <c:pt idx="11">
                  <c:v>18.997073557859235</c:v>
                </c:pt>
                <c:pt idx="12">
                  <c:v>19.358214161144051</c:v>
                </c:pt>
                <c:pt idx="13">
                  <c:v>15.999641464617039</c:v>
                </c:pt>
                <c:pt idx="14">
                  <c:v>14.368070953436806</c:v>
                </c:pt>
                <c:pt idx="15">
                  <c:v>13.461792266068365</c:v>
                </c:pt>
                <c:pt idx="16">
                  <c:v>12.289714918908029</c:v>
                </c:pt>
                <c:pt idx="17">
                  <c:v>3.484320557491289</c:v>
                </c:pt>
                <c:pt idx="18">
                  <c:v>12.097383940722819</c:v>
                </c:pt>
                <c:pt idx="19">
                  <c:v>16.868262980334073</c:v>
                </c:pt>
                <c:pt idx="20">
                  <c:v>4.5537340619307836</c:v>
                </c:pt>
                <c:pt idx="21">
                  <c:v>11.044638748274275</c:v>
                </c:pt>
                <c:pt idx="22">
                  <c:v>12.248047063361945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CCF-4268-B308-7D22BEC4B580}"/>
            </c:ext>
          </c:extLst>
        </c:ser>
        <c:ser>
          <c:idx val="5"/>
          <c:order val="7"/>
          <c:tx>
            <c:v>ug NDL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unfallrate!$A$8:$A$65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contr</c:v>
                </c:pt>
                <c:pt idx="18">
                  <c:v>2017</c:v>
                </c:pt>
                <c:pt idx="19">
                  <c:v>op</c:v>
                </c:pt>
                <c:pt idx="20">
                  <c:v>contr</c:v>
                </c:pt>
                <c:pt idx="21">
                  <c:v>2018</c:v>
                </c:pt>
                <c:pt idx="22">
                  <c:v>2019</c:v>
                </c:pt>
              </c:strCache>
            </c:strRef>
          </c:cat>
          <c:val>
            <c:numRef>
              <c:f>unfallrate!$G$8:$G$65</c:f>
              <c:numCache>
                <c:formatCode>0.0</c:formatCode>
                <c:ptCount val="23"/>
                <c:pt idx="0">
                  <c:v>24.230692210132833</c:v>
                </c:pt>
                <c:pt idx="1">
                  <c:v>21.184101573281811</c:v>
                </c:pt>
                <c:pt idx="2">
                  <c:v>16.786959695077446</c:v>
                </c:pt>
                <c:pt idx="3">
                  <c:v>16.365053251363754</c:v>
                </c:pt>
                <c:pt idx="4">
                  <c:v>17.945842012497998</c:v>
                </c:pt>
                <c:pt idx="5">
                  <c:v>20.855213803450862</c:v>
                </c:pt>
                <c:pt idx="6">
                  <c:v>14.747859181731684</c:v>
                </c:pt>
                <c:pt idx="7">
                  <c:v>14.537021324735562</c:v>
                </c:pt>
                <c:pt idx="8">
                  <c:v>12.756627466613514</c:v>
                </c:pt>
                <c:pt idx="9">
                  <c:v>11.152416356877323</c:v>
                </c:pt>
                <c:pt idx="10">
                  <c:v>10.625</c:v>
                </c:pt>
                <c:pt idx="11">
                  <c:v>10.812955706562175</c:v>
                </c:pt>
                <c:pt idx="12">
                  <c:v>9.4175095919079173</c:v>
                </c:pt>
                <c:pt idx="13">
                  <c:v>8.6944830367946935</c:v>
                </c:pt>
                <c:pt idx="14">
                  <c:v>6.3414634146341466</c:v>
                </c:pt>
                <c:pt idx="15">
                  <c:v>7.4347806959658618</c:v>
                </c:pt>
                <c:pt idx="16">
                  <c:v>6.6989019844867537</c:v>
                </c:pt>
                <c:pt idx="17">
                  <c:v>3.7424183765647179</c:v>
                </c:pt>
                <c:pt idx="18">
                  <c:v>5.2926054740662334</c:v>
                </c:pt>
                <c:pt idx="19">
                  <c:v>6.9941578211141282</c:v>
                </c:pt>
                <c:pt idx="20">
                  <c:v>2.6021337496747332</c:v>
                </c:pt>
                <c:pt idx="21">
                  <c:v>7.1329958582604691</c:v>
                </c:pt>
                <c:pt idx="22">
                  <c:v>6.1722441894107432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CCF-4268-B308-7D22BEC4B580}"/>
            </c:ext>
          </c:extLst>
        </c:ser>
        <c:ser>
          <c:idx val="3"/>
          <c:order val="8"/>
          <c:tx>
            <c:v>ug fatal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unfallrate!$E$8:$E$65</c:f>
              <c:numCache>
                <c:formatCode>0.0</c:formatCode>
                <c:ptCount val="23"/>
                <c:pt idx="0">
                  <c:v>0.60076096388759093</c:v>
                </c:pt>
                <c:pt idx="1">
                  <c:v>0.55202870549268557</c:v>
                </c:pt>
                <c:pt idx="2">
                  <c:v>0.32438569459086852</c:v>
                </c:pt>
                <c:pt idx="3">
                  <c:v>0.17317516668109792</c:v>
                </c:pt>
                <c:pt idx="4">
                  <c:v>0.24034609838166959</c:v>
                </c:pt>
                <c:pt idx="5">
                  <c:v>0.5251312828207052</c:v>
                </c:pt>
                <c:pt idx="6">
                  <c:v>6.7962484708440934E-2</c:v>
                </c:pt>
                <c:pt idx="7">
                  <c:v>0.39594999717178575</c:v>
                </c:pt>
                <c:pt idx="8">
                  <c:v>0.34881403229021329</c:v>
                </c:pt>
                <c:pt idx="9">
                  <c:v>0.12391573729863693</c:v>
                </c:pt>
                <c:pt idx="10">
                  <c:v>0.39772727272727271</c:v>
                </c:pt>
                <c:pt idx="11">
                  <c:v>0.24800357125142602</c:v>
                </c:pt>
                <c:pt idx="12">
                  <c:v>0.17439832577607256</c:v>
                </c:pt>
                <c:pt idx="13">
                  <c:v>0.22408461435037871</c:v>
                </c:pt>
                <c:pt idx="14">
                  <c:v>0.26607538802660752</c:v>
                </c:pt>
                <c:pt idx="15">
                  <c:v>0.13197835554968984</c:v>
                </c:pt>
                <c:pt idx="16">
                  <c:v>5.0367684093885361E-2</c:v>
                </c:pt>
                <c:pt idx="17">
                  <c:v>0.12904890953671441</c:v>
                </c:pt>
                <c:pt idx="18">
                  <c:v>5.0405766419678408E-2</c:v>
                </c:pt>
                <c:pt idx="19">
                  <c:v>8.228420966016621E-2</c:v>
                </c:pt>
                <c:pt idx="20">
                  <c:v>0</c:v>
                </c:pt>
                <c:pt idx="21">
                  <c:v>0.13805798435342845</c:v>
                </c:pt>
                <c:pt idx="22">
                  <c:v>4.8220657729771431E-2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CCF-4268-B308-7D22BEC4B5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6389328"/>
        <c:axId val="946387688"/>
      </c:lineChart>
      <c:catAx>
        <c:axId val="946389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46387688"/>
        <c:crosses val="autoZero"/>
        <c:auto val="1"/>
        <c:lblAlgn val="ctr"/>
        <c:lblOffset val="100"/>
        <c:noMultiLvlLbl val="0"/>
      </c:catAx>
      <c:valAx>
        <c:axId val="946387688"/>
        <c:scaling>
          <c:orientation val="minMax"/>
          <c:max val="0.7000000000000000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46389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304233758968248"/>
          <c:y val="0.83063761026447636"/>
          <c:w val="0.38508300979057764"/>
          <c:h val="0.1683539503477928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935256626196206E-2"/>
          <c:y val="3.9506164460458064E-2"/>
          <c:w val="0.91556988978945952"/>
          <c:h val="0.87794756760056158"/>
        </c:manualLayout>
      </c:layout>
      <c:lineChart>
        <c:grouping val="standard"/>
        <c:varyColors val="0"/>
        <c:ser>
          <c:idx val="1"/>
          <c:order val="0"/>
          <c:tx>
            <c:v>total NFDL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unfallrate!$A$8:$A$65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contr</c:v>
                </c:pt>
                <c:pt idx="18">
                  <c:v>2017</c:v>
                </c:pt>
                <c:pt idx="19">
                  <c:v>op</c:v>
                </c:pt>
                <c:pt idx="20">
                  <c:v>contr</c:v>
                </c:pt>
                <c:pt idx="21">
                  <c:v>2018</c:v>
                </c:pt>
                <c:pt idx="22">
                  <c:v>2019</c:v>
                </c:pt>
              </c:strCache>
            </c:strRef>
          </c:cat>
          <c:val>
            <c:numRef>
              <c:f>unfallrate!$C$8:$C$65</c:f>
              <c:numCache>
                <c:formatCode>0.0</c:formatCode>
                <c:ptCount val="23"/>
                <c:pt idx="0">
                  <c:v>26.510079951034772</c:v>
                </c:pt>
                <c:pt idx="1">
                  <c:v>23.184550891683582</c:v>
                </c:pt>
                <c:pt idx="2">
                  <c:v>21.45147377158575</c:v>
                </c:pt>
                <c:pt idx="3">
                  <c:v>20.713606482821351</c:v>
                </c:pt>
                <c:pt idx="4">
                  <c:v>20.653141694225386</c:v>
                </c:pt>
                <c:pt idx="5">
                  <c:v>20.591883480073967</c:v>
                </c:pt>
                <c:pt idx="6">
                  <c:v>18.995124322624001</c:v>
                </c:pt>
                <c:pt idx="7">
                  <c:v>17.433901489732921</c:v>
                </c:pt>
                <c:pt idx="8">
                  <c:v>14.984539760564497</c:v>
                </c:pt>
                <c:pt idx="9">
                  <c:v>12.491931802081201</c:v>
                </c:pt>
                <c:pt idx="10">
                  <c:v>12.365276965494193</c:v>
                </c:pt>
                <c:pt idx="11">
                  <c:v>12.108547546802543</c:v>
                </c:pt>
                <c:pt idx="12">
                  <c:v>11.784194365134946</c:v>
                </c:pt>
                <c:pt idx="13">
                  <c:v>11.461943618153535</c:v>
                </c:pt>
                <c:pt idx="14">
                  <c:v>11.061189266194541</c:v>
                </c:pt>
                <c:pt idx="15">
                  <c:v>10.741263726471354</c:v>
                </c:pt>
                <c:pt idx="16">
                  <c:v>10.381330531126361</c:v>
                </c:pt>
                <c:pt idx="17">
                  <c:v>3.4202237637920039</c:v>
                </c:pt>
                <c:pt idx="18">
                  <c:v>9.7252731974529372</c:v>
                </c:pt>
                <c:pt idx="19">
                  <c:v>13.297328700067778</c:v>
                </c:pt>
                <c:pt idx="20">
                  <c:v>3.2022946503997956</c:v>
                </c:pt>
                <c:pt idx="21">
                  <c:v>9.8851873259418834</c:v>
                </c:pt>
                <c:pt idx="22">
                  <c:v>10.065138910689059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3AE-45A1-AEBD-8A208DC73DFD}"/>
            </c:ext>
          </c:extLst>
        </c:ser>
        <c:ser>
          <c:idx val="2"/>
          <c:order val="1"/>
          <c:tx>
            <c:v>total NDL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unfallrate!$A$8:$A$65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contr</c:v>
                </c:pt>
                <c:pt idx="18">
                  <c:v>2017</c:v>
                </c:pt>
                <c:pt idx="19">
                  <c:v>op</c:v>
                </c:pt>
                <c:pt idx="20">
                  <c:v>contr</c:v>
                </c:pt>
                <c:pt idx="21">
                  <c:v>2018</c:v>
                </c:pt>
                <c:pt idx="22">
                  <c:v>2019</c:v>
                </c:pt>
              </c:strCache>
            </c:strRef>
          </c:cat>
          <c:val>
            <c:numRef>
              <c:f>unfallrate!$D$8:$D$65</c:f>
              <c:numCache>
                <c:formatCode>0.0</c:formatCode>
                <c:ptCount val="23"/>
                <c:pt idx="0">
                  <c:v>13.886232355303928</c:v>
                </c:pt>
                <c:pt idx="1">
                  <c:v>12.342798478732588</c:v>
                </c:pt>
                <c:pt idx="2">
                  <c:v>10.758288439315766</c:v>
                </c:pt>
                <c:pt idx="3">
                  <c:v>10.145946169429859</c:v>
                </c:pt>
                <c:pt idx="4">
                  <c:v>10.763800559654031</c:v>
                </c:pt>
                <c:pt idx="5">
                  <c:v>10.828621652677478</c:v>
                </c:pt>
                <c:pt idx="6">
                  <c:v>9.508285791904374</c:v>
                </c:pt>
                <c:pt idx="7">
                  <c:v>8.515635485169776</c:v>
                </c:pt>
                <c:pt idx="8">
                  <c:v>7.8622585163455696</c:v>
                </c:pt>
                <c:pt idx="9">
                  <c:v>6.604115174509217</c:v>
                </c:pt>
                <c:pt idx="10">
                  <c:v>5.9471817346326494</c:v>
                </c:pt>
                <c:pt idx="11">
                  <c:v>6.2260262208736474</c:v>
                </c:pt>
                <c:pt idx="12">
                  <c:v>6.0604428163551152</c:v>
                </c:pt>
                <c:pt idx="13">
                  <c:v>5.3625521927789759</c:v>
                </c:pt>
                <c:pt idx="14">
                  <c:v>5.0819829322082652</c:v>
                </c:pt>
                <c:pt idx="15">
                  <c:v>5.4905885417380693</c:v>
                </c:pt>
                <c:pt idx="16">
                  <c:v>5.0002468387014876</c:v>
                </c:pt>
                <c:pt idx="17">
                  <c:v>2.1448860891576973</c:v>
                </c:pt>
                <c:pt idx="18">
                  <c:v>4.2057114256318995</c:v>
                </c:pt>
                <c:pt idx="19">
                  <c:v>5.4760034857075235</c:v>
                </c:pt>
                <c:pt idx="20">
                  <c:v>1.8860140272293275</c:v>
                </c:pt>
                <c:pt idx="21">
                  <c:v>4.433555777415795</c:v>
                </c:pt>
                <c:pt idx="22">
                  <c:v>4.4472348663213523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3AE-45A1-AEBD-8A208DC73DFD}"/>
            </c:ext>
          </c:extLst>
        </c:ser>
        <c:ser>
          <c:idx val="7"/>
          <c:order val="3"/>
          <c:tx>
            <c:v>sur NFDL</c:v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unfallrate!$A$8:$A$65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contr</c:v>
                </c:pt>
                <c:pt idx="18">
                  <c:v>2017</c:v>
                </c:pt>
                <c:pt idx="19">
                  <c:v>op</c:v>
                </c:pt>
                <c:pt idx="20">
                  <c:v>contr</c:v>
                </c:pt>
                <c:pt idx="21">
                  <c:v>2018</c:v>
                </c:pt>
                <c:pt idx="22">
                  <c:v>2019</c:v>
                </c:pt>
              </c:strCache>
            </c:strRef>
          </c:cat>
          <c:val>
            <c:numRef>
              <c:f>unfallrate!$I$8:$I$65</c:f>
              <c:numCache>
                <c:formatCode>0.0</c:formatCode>
                <c:ptCount val="23"/>
                <c:pt idx="0">
                  <c:v>24.722615879160763</c:v>
                </c:pt>
                <c:pt idx="1">
                  <c:v>22.176447385721172</c:v>
                </c:pt>
                <c:pt idx="2">
                  <c:v>20.379734240305378</c:v>
                </c:pt>
                <c:pt idx="3">
                  <c:v>19.508895105406541</c:v>
                </c:pt>
                <c:pt idx="4">
                  <c:v>19.654046421322036</c:v>
                </c:pt>
                <c:pt idx="5">
                  <c:v>19.596717507473684</c:v>
                </c:pt>
                <c:pt idx="6">
                  <c:v>18.064299638873798</c:v>
                </c:pt>
                <c:pt idx="7">
                  <c:v>16.499036858254467</c:v>
                </c:pt>
                <c:pt idx="8">
                  <c:v>14.022606788129913</c:v>
                </c:pt>
                <c:pt idx="9">
                  <c:v>11.262195451840364</c:v>
                </c:pt>
                <c:pt idx="10">
                  <c:v>10.81896211609781</c:v>
                </c:pt>
                <c:pt idx="11">
                  <c:v>10.947104327827724</c:v>
                </c:pt>
                <c:pt idx="12">
                  <c:v>10.400739041794088</c:v>
                </c:pt>
                <c:pt idx="13">
                  <c:v>10.64711610426609</c:v>
                </c:pt>
                <c:pt idx="14">
                  <c:v>10.457166925868325</c:v>
                </c:pt>
                <c:pt idx="15">
                  <c:v>10.239129552190329</c:v>
                </c:pt>
                <c:pt idx="16">
                  <c:v>10.070609075029317</c:v>
                </c:pt>
                <c:pt idx="17">
                  <c:v>3.408935957456479</c:v>
                </c:pt>
                <c:pt idx="18">
                  <c:v>9.3457943925233646</c:v>
                </c:pt>
                <c:pt idx="19">
                  <c:v>12.760216837050422</c:v>
                </c:pt>
                <c:pt idx="20">
                  <c:v>2.961934513479116</c:v>
                </c:pt>
                <c:pt idx="21">
                  <c:v>9.6921497417980653</c:v>
                </c:pt>
                <c:pt idx="22">
                  <c:v>9.7226215516850019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3AE-45A1-AEBD-8A208DC73DFD}"/>
            </c:ext>
          </c:extLst>
        </c:ser>
        <c:ser>
          <c:idx val="8"/>
          <c:order val="4"/>
          <c:tx>
            <c:v>sur NDL</c:v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unfallrate!$A$8:$A$65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contr</c:v>
                </c:pt>
                <c:pt idx="18">
                  <c:v>2017</c:v>
                </c:pt>
                <c:pt idx="19">
                  <c:v>op</c:v>
                </c:pt>
                <c:pt idx="20">
                  <c:v>contr</c:v>
                </c:pt>
                <c:pt idx="21">
                  <c:v>2018</c:v>
                </c:pt>
                <c:pt idx="22">
                  <c:v>2019</c:v>
                </c:pt>
              </c:strCache>
            </c:strRef>
          </c:cat>
          <c:val>
            <c:numRef>
              <c:f>unfallrate!$J$8:$J$65</c:f>
              <c:numCache>
                <c:formatCode>0.0</c:formatCode>
                <c:ptCount val="23"/>
                <c:pt idx="0">
                  <c:v>12.547094811793578</c:v>
                </c:pt>
                <c:pt idx="1">
                  <c:v>11.219704606214664</c:v>
                </c:pt>
                <c:pt idx="2">
                  <c:v>10.085842733218152</c:v>
                </c:pt>
                <c:pt idx="3">
                  <c:v>9.4893313586747841</c:v>
                </c:pt>
                <c:pt idx="4">
                  <c:v>9.9726414261759775</c:v>
                </c:pt>
                <c:pt idx="5">
                  <c:v>9.6967335981233216</c:v>
                </c:pt>
                <c:pt idx="6">
                  <c:v>8.8923332587645003</c:v>
                </c:pt>
                <c:pt idx="7">
                  <c:v>7.7051339642609697</c:v>
                </c:pt>
                <c:pt idx="8">
                  <c:v>7.1141307659496675</c:v>
                </c:pt>
                <c:pt idx="9">
                  <c:v>5.9421831887612484</c:v>
                </c:pt>
                <c:pt idx="10">
                  <c:v>5.2253658194443231</c:v>
                </c:pt>
                <c:pt idx="11">
                  <c:v>5.4526447836086138</c:v>
                </c:pt>
                <c:pt idx="12">
                  <c:v>5.4472477064220186</c:v>
                </c:pt>
                <c:pt idx="13">
                  <c:v>4.7642424291198227</c:v>
                </c:pt>
                <c:pt idx="14">
                  <c:v>4.8519310523587347</c:v>
                </c:pt>
                <c:pt idx="15">
                  <c:v>5.131744549551378</c:v>
                </c:pt>
                <c:pt idx="16">
                  <c:v>4.7236733120658689</c:v>
                </c:pt>
                <c:pt idx="17">
                  <c:v>1.8635516567428754</c:v>
                </c:pt>
                <c:pt idx="18">
                  <c:v>4.0318353720980866</c:v>
                </c:pt>
                <c:pt idx="19">
                  <c:v>5.2476546449169534</c:v>
                </c:pt>
                <c:pt idx="20">
                  <c:v>1.7586486173782252</c:v>
                </c:pt>
                <c:pt idx="21">
                  <c:v>3.9841247950474266</c:v>
                </c:pt>
                <c:pt idx="22">
                  <c:v>4.1765658338755811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3AE-45A1-AEBD-8A208DC73DFD}"/>
            </c:ext>
          </c:extLst>
        </c:ser>
        <c:ser>
          <c:idx val="4"/>
          <c:order val="6"/>
          <c:tx>
            <c:v>ug NFDL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unfallrate!$A$8:$A$65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contr</c:v>
                </c:pt>
                <c:pt idx="18">
                  <c:v>2017</c:v>
                </c:pt>
                <c:pt idx="19">
                  <c:v>op</c:v>
                </c:pt>
                <c:pt idx="20">
                  <c:v>contr</c:v>
                </c:pt>
                <c:pt idx="21">
                  <c:v>2018</c:v>
                </c:pt>
                <c:pt idx="22">
                  <c:v>2019</c:v>
                </c:pt>
              </c:strCache>
            </c:strRef>
          </c:cat>
          <c:val>
            <c:numRef>
              <c:f>unfallrate!$F$8:$F$65</c:f>
              <c:numCache>
                <c:formatCode>0.0</c:formatCode>
                <c:ptCount val="23"/>
                <c:pt idx="0">
                  <c:v>40.317735798678328</c:v>
                </c:pt>
                <c:pt idx="1">
                  <c:v>31.120618272150153</c:v>
                </c:pt>
                <c:pt idx="2">
                  <c:v>31.059930257075663</c:v>
                </c:pt>
                <c:pt idx="3">
                  <c:v>32.12399341934367</c:v>
                </c:pt>
                <c:pt idx="4">
                  <c:v>29.722800833199809</c:v>
                </c:pt>
                <c:pt idx="5">
                  <c:v>29.407351837959489</c:v>
                </c:pt>
                <c:pt idx="6">
                  <c:v>26.913143944542611</c:v>
                </c:pt>
                <c:pt idx="7">
                  <c:v>24.379206968719949</c:v>
                </c:pt>
                <c:pt idx="8">
                  <c:v>21.277655969703009</c:v>
                </c:pt>
                <c:pt idx="9">
                  <c:v>20.941759603469642</c:v>
                </c:pt>
                <c:pt idx="10">
                  <c:v>22.386363636363637</c:v>
                </c:pt>
                <c:pt idx="11">
                  <c:v>18.997073557859235</c:v>
                </c:pt>
                <c:pt idx="12">
                  <c:v>19.358214161144051</c:v>
                </c:pt>
                <c:pt idx="13">
                  <c:v>15.999641464617039</c:v>
                </c:pt>
                <c:pt idx="14">
                  <c:v>14.368070953436806</c:v>
                </c:pt>
                <c:pt idx="15">
                  <c:v>13.461792266068365</c:v>
                </c:pt>
                <c:pt idx="16">
                  <c:v>12.289714918908029</c:v>
                </c:pt>
                <c:pt idx="17">
                  <c:v>3.484320557491289</c:v>
                </c:pt>
                <c:pt idx="18">
                  <c:v>12.097383940722819</c:v>
                </c:pt>
                <c:pt idx="19">
                  <c:v>16.868262980334073</c:v>
                </c:pt>
                <c:pt idx="20">
                  <c:v>4.5537340619307836</c:v>
                </c:pt>
                <c:pt idx="21">
                  <c:v>11.044638748274275</c:v>
                </c:pt>
                <c:pt idx="22">
                  <c:v>12.248047063361945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AE-45A1-AEBD-8A208DC73DFD}"/>
            </c:ext>
          </c:extLst>
        </c:ser>
        <c:ser>
          <c:idx val="5"/>
          <c:order val="7"/>
          <c:tx>
            <c:v>ug NDL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unfallrate!$A$8:$A$65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contr</c:v>
                </c:pt>
                <c:pt idx="18">
                  <c:v>2017</c:v>
                </c:pt>
                <c:pt idx="19">
                  <c:v>op</c:v>
                </c:pt>
                <c:pt idx="20">
                  <c:v>contr</c:v>
                </c:pt>
                <c:pt idx="21">
                  <c:v>2018</c:v>
                </c:pt>
                <c:pt idx="22">
                  <c:v>2019</c:v>
                </c:pt>
              </c:strCache>
            </c:strRef>
          </c:cat>
          <c:val>
            <c:numRef>
              <c:f>unfallrate!$G$8:$G$65</c:f>
              <c:numCache>
                <c:formatCode>0.0</c:formatCode>
                <c:ptCount val="23"/>
                <c:pt idx="0">
                  <c:v>24.230692210132833</c:v>
                </c:pt>
                <c:pt idx="1">
                  <c:v>21.184101573281811</c:v>
                </c:pt>
                <c:pt idx="2">
                  <c:v>16.786959695077446</c:v>
                </c:pt>
                <c:pt idx="3">
                  <c:v>16.365053251363754</c:v>
                </c:pt>
                <c:pt idx="4">
                  <c:v>17.945842012497998</c:v>
                </c:pt>
                <c:pt idx="5">
                  <c:v>20.855213803450862</c:v>
                </c:pt>
                <c:pt idx="6">
                  <c:v>14.747859181731684</c:v>
                </c:pt>
                <c:pt idx="7">
                  <c:v>14.537021324735562</c:v>
                </c:pt>
                <c:pt idx="8">
                  <c:v>12.756627466613514</c:v>
                </c:pt>
                <c:pt idx="9">
                  <c:v>11.152416356877323</c:v>
                </c:pt>
                <c:pt idx="10">
                  <c:v>10.625</c:v>
                </c:pt>
                <c:pt idx="11">
                  <c:v>10.812955706562175</c:v>
                </c:pt>
                <c:pt idx="12">
                  <c:v>9.4175095919079173</c:v>
                </c:pt>
                <c:pt idx="13">
                  <c:v>8.6944830367946935</c:v>
                </c:pt>
                <c:pt idx="14">
                  <c:v>6.3414634146341466</c:v>
                </c:pt>
                <c:pt idx="15">
                  <c:v>7.4347806959658618</c:v>
                </c:pt>
                <c:pt idx="16">
                  <c:v>6.6989019844867537</c:v>
                </c:pt>
                <c:pt idx="17">
                  <c:v>3.7424183765647179</c:v>
                </c:pt>
                <c:pt idx="18">
                  <c:v>5.2926054740662334</c:v>
                </c:pt>
                <c:pt idx="19">
                  <c:v>6.9941578211141282</c:v>
                </c:pt>
                <c:pt idx="20">
                  <c:v>2.6021337496747332</c:v>
                </c:pt>
                <c:pt idx="21">
                  <c:v>7.1329958582604691</c:v>
                </c:pt>
                <c:pt idx="22">
                  <c:v>6.1722441894107432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AE-45A1-AEBD-8A208DC73D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389328"/>
        <c:axId val="946387688"/>
        <c:extLst/>
      </c:lineChart>
      <c:lineChart>
        <c:grouping val="standard"/>
        <c:varyColors val="0"/>
        <c:ser>
          <c:idx val="0"/>
          <c:order val="2"/>
          <c:tx>
            <c:v>total fatal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unfallrate!$A$8:$A$65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contr</c:v>
                </c:pt>
                <c:pt idx="18">
                  <c:v>2017</c:v>
                </c:pt>
                <c:pt idx="19">
                  <c:v>op</c:v>
                </c:pt>
                <c:pt idx="20">
                  <c:v>contr</c:v>
                </c:pt>
                <c:pt idx="21">
                  <c:v>2018</c:v>
                </c:pt>
                <c:pt idx="22">
                  <c:v>2019</c:v>
                </c:pt>
              </c:strCache>
            </c:strRef>
          </c:cat>
          <c:val>
            <c:numRef>
              <c:f>unfallrate!$B$8:$B$65</c:f>
              <c:numCache>
                <c:formatCode>0.0</c:formatCode>
                <c:ptCount val="23"/>
                <c:pt idx="0">
                  <c:v>0.29073103553804369</c:v>
                </c:pt>
                <c:pt idx="1">
                  <c:v>0.21776834114966129</c:v>
                </c:pt>
                <c:pt idx="2">
                  <c:v>0.21158509789879723</c:v>
                </c:pt>
                <c:pt idx="3">
                  <c:v>0.16537809567122835</c:v>
                </c:pt>
                <c:pt idx="4">
                  <c:v>0.14309336046807428</c:v>
                </c:pt>
                <c:pt idx="5">
                  <c:v>0.18263311290531234</c:v>
                </c:pt>
                <c:pt idx="6">
                  <c:v>0.12153448004689801</c:v>
                </c:pt>
                <c:pt idx="7">
                  <c:v>0.16776271641390417</c:v>
                </c:pt>
                <c:pt idx="8">
                  <c:v>9.910409894553239E-2</c:v>
                </c:pt>
                <c:pt idx="9">
                  <c:v>9.445695124447033E-2</c:v>
                </c:pt>
                <c:pt idx="10">
                  <c:v>0.15190757942867558</c:v>
                </c:pt>
                <c:pt idx="11">
                  <c:v>0.10018892769221961</c:v>
                </c:pt>
                <c:pt idx="12">
                  <c:v>9.4273554921079569E-2</c:v>
                </c:pt>
                <c:pt idx="13">
                  <c:v>0.12280653876593074</c:v>
                </c:pt>
                <c:pt idx="14">
                  <c:v>0.15752777283125352</c:v>
                </c:pt>
                <c:pt idx="15">
                  <c:v>9.5965342801913822E-2</c:v>
                </c:pt>
                <c:pt idx="16">
                  <c:v>9.8735480594951797E-2</c:v>
                </c:pt>
                <c:pt idx="17">
                  <c:v>7.7293192402079186E-2</c:v>
                </c:pt>
                <c:pt idx="18">
                  <c:v>7.6467480466034535E-2</c:v>
                </c:pt>
                <c:pt idx="19">
                  <c:v>0.11834192208798185</c:v>
                </c:pt>
                <c:pt idx="20">
                  <c:v>0</c:v>
                </c:pt>
                <c:pt idx="21">
                  <c:v>9.195523093899427E-2</c:v>
                </c:pt>
                <c:pt idx="22">
                  <c:v>7.1940564014021866E-2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3AE-45A1-AEBD-8A208DC73DFD}"/>
            </c:ext>
          </c:extLst>
        </c:ser>
        <c:ser>
          <c:idx val="6"/>
          <c:order val="5"/>
          <c:tx>
            <c:v>sur fatal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unfallrate!$A$8:$A$65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contr</c:v>
                </c:pt>
                <c:pt idx="18">
                  <c:v>2017</c:v>
                </c:pt>
                <c:pt idx="19">
                  <c:v>op</c:v>
                </c:pt>
                <c:pt idx="20">
                  <c:v>contr</c:v>
                </c:pt>
                <c:pt idx="21">
                  <c:v>2018</c:v>
                </c:pt>
                <c:pt idx="22">
                  <c:v>2019</c:v>
                </c:pt>
              </c:strCache>
            </c:strRef>
          </c:cat>
          <c:val>
            <c:numRef>
              <c:f>unfallrate!$H$8:$H$65</c:f>
              <c:numCache>
                <c:formatCode>0.0</c:formatCode>
                <c:ptCount val="23"/>
                <c:pt idx="0">
                  <c:v>0.25059624624105631</c:v>
                </c:pt>
                <c:pt idx="1">
                  <c:v>0.17530788447210413</c:v>
                </c:pt>
                <c:pt idx="2">
                  <c:v>0.19900317500520123</c:v>
                </c:pt>
                <c:pt idx="3">
                  <c:v>0.1645548790521639</c:v>
                </c:pt>
                <c:pt idx="4">
                  <c:v>0.13238019592268996</c:v>
                </c:pt>
                <c:pt idx="5">
                  <c:v>0.14396897045248599</c:v>
                </c:pt>
                <c:pt idx="6">
                  <c:v>0.12783228404333513</c:v>
                </c:pt>
                <c:pt idx="7">
                  <c:v>0.13704783730898959</c:v>
                </c:pt>
                <c:pt idx="8">
                  <c:v>6.0934738894643833E-2</c:v>
                </c:pt>
                <c:pt idx="9">
                  <c:v>9.0169699374222284E-2</c:v>
                </c:pt>
                <c:pt idx="10">
                  <c:v>0.11397610008855066</c:v>
                </c:pt>
                <c:pt idx="11">
                  <c:v>7.5266569098891914E-2</c:v>
                </c:pt>
                <c:pt idx="12">
                  <c:v>7.963812436289501E-2</c:v>
                </c:pt>
                <c:pt idx="13">
                  <c:v>0.1046201884772934</c:v>
                </c:pt>
                <c:pt idx="14">
                  <c:v>0.13770088128564023</c:v>
                </c:pt>
                <c:pt idx="15">
                  <c:v>8.9318338678900572E-2</c:v>
                </c:pt>
                <c:pt idx="16">
                  <c:v>0.10661068239037552</c:v>
                </c:pt>
                <c:pt idx="17">
                  <c:v>6.8178719149129582E-2</c:v>
                </c:pt>
                <c:pt idx="18">
                  <c:v>8.0636707441961733E-2</c:v>
                </c:pt>
                <c:pt idx="19">
                  <c:v>0.12376543973860739</c:v>
                </c:pt>
                <c:pt idx="20">
                  <c:v>0</c:v>
                </c:pt>
                <c:pt idx="21">
                  <c:v>8.4279562972157093E-2</c:v>
                </c:pt>
                <c:pt idx="22">
                  <c:v>7.5662424526731539E-2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3AE-45A1-AEBD-8A208DC73DFD}"/>
            </c:ext>
          </c:extLst>
        </c:ser>
        <c:ser>
          <c:idx val="3"/>
          <c:order val="8"/>
          <c:tx>
            <c:v>ug fatal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unfallrate!$A$8:$A$65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contr</c:v>
                </c:pt>
                <c:pt idx="18">
                  <c:v>2017</c:v>
                </c:pt>
                <c:pt idx="19">
                  <c:v>op</c:v>
                </c:pt>
                <c:pt idx="20">
                  <c:v>contr</c:v>
                </c:pt>
                <c:pt idx="21">
                  <c:v>2018</c:v>
                </c:pt>
                <c:pt idx="22">
                  <c:v>2019</c:v>
                </c:pt>
              </c:strCache>
            </c:strRef>
          </c:cat>
          <c:val>
            <c:numRef>
              <c:f>unfallrate!$E$8:$E$65</c:f>
              <c:numCache>
                <c:formatCode>0.0</c:formatCode>
                <c:ptCount val="23"/>
                <c:pt idx="0">
                  <c:v>0.60076096388759093</c:v>
                </c:pt>
                <c:pt idx="1">
                  <c:v>0.55202870549268557</c:v>
                </c:pt>
                <c:pt idx="2">
                  <c:v>0.32438569459086852</c:v>
                </c:pt>
                <c:pt idx="3">
                  <c:v>0.17317516668109792</c:v>
                </c:pt>
                <c:pt idx="4">
                  <c:v>0.24034609838166959</c:v>
                </c:pt>
                <c:pt idx="5">
                  <c:v>0.5251312828207052</c:v>
                </c:pt>
                <c:pt idx="6">
                  <c:v>6.7962484708440934E-2</c:v>
                </c:pt>
                <c:pt idx="7">
                  <c:v>0.39594999717178575</c:v>
                </c:pt>
                <c:pt idx="8">
                  <c:v>0.34881403229021329</c:v>
                </c:pt>
                <c:pt idx="9">
                  <c:v>0.12391573729863693</c:v>
                </c:pt>
                <c:pt idx="10">
                  <c:v>0.39772727272727271</c:v>
                </c:pt>
                <c:pt idx="11">
                  <c:v>0.24800357125142602</c:v>
                </c:pt>
                <c:pt idx="12">
                  <c:v>0.17439832577607256</c:v>
                </c:pt>
                <c:pt idx="13">
                  <c:v>0.22408461435037871</c:v>
                </c:pt>
                <c:pt idx="14">
                  <c:v>0.26607538802660752</c:v>
                </c:pt>
                <c:pt idx="15">
                  <c:v>0.13197835554968984</c:v>
                </c:pt>
                <c:pt idx="16">
                  <c:v>5.0367684093885361E-2</c:v>
                </c:pt>
                <c:pt idx="17">
                  <c:v>0.12904890953671441</c:v>
                </c:pt>
                <c:pt idx="18">
                  <c:v>5.0405766419678408E-2</c:v>
                </c:pt>
                <c:pt idx="19">
                  <c:v>8.228420966016621E-2</c:v>
                </c:pt>
                <c:pt idx="20">
                  <c:v>0</c:v>
                </c:pt>
                <c:pt idx="21">
                  <c:v>0.13805798435342845</c:v>
                </c:pt>
                <c:pt idx="22">
                  <c:v>4.8220657729771431E-2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3AE-45A1-AEBD-8A208DC73D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0582656"/>
        <c:axId val="900583968"/>
      </c:lineChart>
      <c:catAx>
        <c:axId val="946389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46387688"/>
        <c:crosses val="autoZero"/>
        <c:auto val="1"/>
        <c:lblAlgn val="ctr"/>
        <c:lblOffset val="100"/>
        <c:noMultiLvlLbl val="0"/>
      </c:catAx>
      <c:valAx>
        <c:axId val="946387688"/>
        <c:scaling>
          <c:orientation val="minMax"/>
          <c:max val="4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46389328"/>
        <c:crosses val="autoZero"/>
        <c:crossBetween val="between"/>
      </c:valAx>
      <c:valAx>
        <c:axId val="900583968"/>
        <c:scaling>
          <c:orientation val="minMax"/>
          <c:max val="500"/>
        </c:scaling>
        <c:delete val="1"/>
        <c:axPos val="r"/>
        <c:numFmt formatCode="0.0" sourceLinked="1"/>
        <c:majorTickMark val="out"/>
        <c:minorTickMark val="none"/>
        <c:tickLblPos val="nextTo"/>
        <c:crossAx val="900582656"/>
        <c:crosses val="max"/>
        <c:crossBetween val="between"/>
      </c:valAx>
      <c:catAx>
        <c:axId val="9005826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005839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297654</xdr:colOff>
      <xdr:row>88</xdr:row>
      <xdr:rowOff>145255</xdr:rowOff>
    </xdr:from>
    <xdr:to>
      <xdr:col>10</xdr:col>
      <xdr:colOff>452437</xdr:colOff>
      <xdr:row>108</xdr:row>
      <xdr:rowOff>61912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6981DBC1-248B-4348-A768-648E04294F3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295274</xdr:colOff>
      <xdr:row>71</xdr:row>
      <xdr:rowOff>4762</xdr:rowOff>
    </xdr:from>
    <xdr:to>
      <xdr:col>10</xdr:col>
      <xdr:colOff>459582</xdr:colOff>
      <xdr:row>88</xdr:row>
      <xdr:rowOff>142874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99FCD4FE-19FF-4E0D-ABEF-9635CC621E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11904</xdr:colOff>
      <xdr:row>89</xdr:row>
      <xdr:rowOff>92868</xdr:rowOff>
    </xdr:from>
    <xdr:to>
      <xdr:col>9</xdr:col>
      <xdr:colOff>509587</xdr:colOff>
      <xdr:row>108</xdr:row>
      <xdr:rowOff>109539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B5D8D44-D2F1-49C2-A08C-684FEBA18E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72</xdr:row>
      <xdr:rowOff>4763</xdr:rowOff>
    </xdr:from>
    <xdr:to>
      <xdr:col>9</xdr:col>
      <xdr:colOff>509587</xdr:colOff>
      <xdr:row>89</xdr:row>
      <xdr:rowOff>119064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66397DB4-BC89-4C6F-846F-DE561049E7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11904</xdr:colOff>
      <xdr:row>89</xdr:row>
      <xdr:rowOff>159542</xdr:rowOff>
    </xdr:from>
    <xdr:to>
      <xdr:col>9</xdr:col>
      <xdr:colOff>509587</xdr:colOff>
      <xdr:row>109</xdr:row>
      <xdr:rowOff>76199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1A630428-82F5-4259-BCC3-CC6F1B5E4F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71</xdr:row>
      <xdr:rowOff>166689</xdr:rowOff>
    </xdr:from>
    <xdr:to>
      <xdr:col>9</xdr:col>
      <xdr:colOff>509587</xdr:colOff>
      <xdr:row>90</xdr:row>
      <xdr:rowOff>4763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EF40CAD2-A600-48EE-AFBA-79F71B1906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74035-616A-4B10-BA7A-7644FB9ABB82}">
  <dimension ref="A2:P69"/>
  <sheetViews>
    <sheetView workbookViewId="0">
      <selection activeCell="F14" sqref="F14"/>
    </sheetView>
  </sheetViews>
  <sheetFormatPr baseColWidth="10" defaultRowHeight="14.4" x14ac:dyDescent="0.3"/>
  <cols>
    <col min="2" max="2" width="10.77734375" bestFit="1" customWidth="1"/>
    <col min="3" max="3" width="11.21875" bestFit="1" customWidth="1"/>
    <col min="4" max="4" width="10.77734375" bestFit="1" customWidth="1"/>
    <col min="5" max="5" width="12.21875" bestFit="1" customWidth="1"/>
    <col min="6" max="6" width="16.21875" bestFit="1" customWidth="1"/>
    <col min="7" max="9" width="10.77734375" bestFit="1" customWidth="1"/>
    <col min="10" max="10" width="12.21875" bestFit="1" customWidth="1"/>
    <col min="11" max="11" width="15.21875" bestFit="1" customWidth="1"/>
    <col min="12" max="12" width="10.77734375" bestFit="1" customWidth="1"/>
    <col min="13" max="13" width="11.21875" bestFit="1" customWidth="1"/>
    <col min="14" max="14" width="10.77734375" bestFit="1" customWidth="1"/>
    <col min="15" max="15" width="12.21875" bestFit="1" customWidth="1"/>
    <col min="16" max="16" width="16.21875" bestFit="1" customWidth="1"/>
  </cols>
  <sheetData>
    <row r="2" spans="1:16" x14ac:dyDescent="0.3">
      <c r="A2" t="s">
        <v>5</v>
      </c>
    </row>
    <row r="3" spans="1:16" x14ac:dyDescent="0.3">
      <c r="B3" s="4" t="s">
        <v>8</v>
      </c>
      <c r="C3" s="4"/>
      <c r="D3" s="4"/>
      <c r="E3" s="4"/>
      <c r="F3" s="4"/>
      <c r="G3" s="4" t="s">
        <v>9</v>
      </c>
      <c r="H3" s="4"/>
      <c r="I3" s="4"/>
      <c r="J3" s="4"/>
      <c r="K3" s="4"/>
      <c r="L3" s="4" t="s">
        <v>10</v>
      </c>
      <c r="M3" s="4"/>
      <c r="N3" s="4"/>
      <c r="O3" s="4"/>
      <c r="P3" s="4"/>
    </row>
    <row r="4" spans="1:16" x14ac:dyDescent="0.3">
      <c r="B4" t="s">
        <v>0</v>
      </c>
      <c r="C4" t="s">
        <v>1</v>
      </c>
      <c r="D4" t="s">
        <v>2</v>
      </c>
      <c r="E4" t="s">
        <v>3</v>
      </c>
      <c r="F4" t="s">
        <v>4</v>
      </c>
      <c r="G4" t="s">
        <v>0</v>
      </c>
      <c r="H4" t="s">
        <v>1</v>
      </c>
      <c r="I4" t="s">
        <v>2</v>
      </c>
      <c r="J4" t="s">
        <v>3</v>
      </c>
      <c r="K4" t="s">
        <v>4</v>
      </c>
      <c r="L4" t="s">
        <v>0</v>
      </c>
      <c r="M4" t="s">
        <v>1</v>
      </c>
      <c r="N4" t="s">
        <v>2</v>
      </c>
      <c r="O4" t="s">
        <v>3</v>
      </c>
      <c r="P4" t="s">
        <v>4</v>
      </c>
    </row>
    <row r="8" spans="1:16" x14ac:dyDescent="0.3">
      <c r="A8">
        <v>2000</v>
      </c>
      <c r="B8">
        <f>G8+L8</f>
        <v>38</v>
      </c>
      <c r="C8">
        <f t="shared" ref="C8:C10" si="0">H8+M8</f>
        <v>3465</v>
      </c>
      <c r="D8">
        <f t="shared" ref="D8:D10" si="1">I8+N8</f>
        <v>1815</v>
      </c>
      <c r="E8">
        <f t="shared" ref="E8:E10" si="2">J8+O8</f>
        <v>130705</v>
      </c>
      <c r="F8">
        <f t="shared" ref="F8:F10" si="3">K8+P8</f>
        <v>222475703</v>
      </c>
      <c r="G8">
        <f>SUM(G9:G10)</f>
        <v>9</v>
      </c>
      <c r="H8">
        <f t="shared" ref="H8" si="4">SUM(H9:H10)</f>
        <v>604</v>
      </c>
      <c r="I8">
        <f t="shared" ref="I8" si="5">SUM(I9:I10)</f>
        <v>363</v>
      </c>
      <c r="J8">
        <f t="shared" ref="J8" si="6">SUM(J9:J10)</f>
        <v>14981</v>
      </c>
      <c r="K8">
        <f t="shared" ref="K8" si="7">SUM(K9:K10)</f>
        <v>26089189</v>
      </c>
      <c r="L8">
        <f t="shared" ref="L8" si="8">SUM(L9:L10)</f>
        <v>29</v>
      </c>
      <c r="M8">
        <f t="shared" ref="M8" si="9">SUM(M9:M10)</f>
        <v>2861</v>
      </c>
      <c r="N8">
        <f t="shared" ref="N8" si="10">SUM(N9:N10)</f>
        <v>1452</v>
      </c>
      <c r="O8">
        <f t="shared" ref="O8" si="11">SUM(O9:O10)</f>
        <v>115724</v>
      </c>
      <c r="P8">
        <f t="shared" ref="P8" si="12">SUM(P9:P10)</f>
        <v>196386514</v>
      </c>
    </row>
    <row r="9" spans="1:16" hidden="1" x14ac:dyDescent="0.3">
      <c r="A9" t="s">
        <v>6</v>
      </c>
      <c r="B9">
        <f t="shared" ref="B9:B10" si="13">G9+L9</f>
        <v>32</v>
      </c>
      <c r="C9">
        <f t="shared" si="0"/>
        <v>3163</v>
      </c>
      <c r="D9">
        <f t="shared" si="1"/>
        <v>1650</v>
      </c>
      <c r="E9">
        <f t="shared" si="2"/>
        <v>99301</v>
      </c>
      <c r="F9">
        <f t="shared" si="3"/>
        <v>190755774</v>
      </c>
      <c r="G9">
        <v>8</v>
      </c>
      <c r="H9">
        <v>505</v>
      </c>
      <c r="I9">
        <v>281</v>
      </c>
      <c r="J9">
        <v>10493</v>
      </c>
      <c r="K9">
        <v>21439782</v>
      </c>
      <c r="L9">
        <v>24</v>
      </c>
      <c r="M9">
        <v>2658</v>
      </c>
      <c r="N9">
        <v>1369</v>
      </c>
      <c r="O9">
        <v>88808</v>
      </c>
      <c r="P9">
        <v>169315992</v>
      </c>
    </row>
    <row r="10" spans="1:16" hidden="1" x14ac:dyDescent="0.3">
      <c r="A10" t="s">
        <v>7</v>
      </c>
      <c r="B10">
        <f t="shared" si="13"/>
        <v>6</v>
      </c>
      <c r="C10">
        <f t="shared" si="0"/>
        <v>302</v>
      </c>
      <c r="D10">
        <f t="shared" si="1"/>
        <v>165</v>
      </c>
      <c r="E10">
        <f t="shared" si="2"/>
        <v>31404</v>
      </c>
      <c r="F10">
        <f t="shared" si="3"/>
        <v>31719929</v>
      </c>
      <c r="G10">
        <v>1</v>
      </c>
      <c r="H10">
        <v>99</v>
      </c>
      <c r="I10">
        <v>82</v>
      </c>
      <c r="J10">
        <v>4488</v>
      </c>
      <c r="K10">
        <v>4649407</v>
      </c>
      <c r="L10">
        <v>5</v>
      </c>
      <c r="M10">
        <v>203</v>
      </c>
      <c r="N10">
        <v>83</v>
      </c>
      <c r="O10">
        <v>26916</v>
      </c>
      <c r="P10">
        <v>27070522</v>
      </c>
    </row>
    <row r="11" spans="1:16" x14ac:dyDescent="0.3">
      <c r="A11">
        <v>2001</v>
      </c>
      <c r="B11">
        <f t="shared" ref="B11:B13" si="14">G11+L11</f>
        <v>28</v>
      </c>
      <c r="C11">
        <f t="shared" ref="C11:C13" si="15">H11+M11</f>
        <v>2981</v>
      </c>
      <c r="D11">
        <f t="shared" ref="D11:D13" si="16">I11+N11</f>
        <v>1587</v>
      </c>
      <c r="E11">
        <f t="shared" ref="E11:E13" si="17">J11+O11</f>
        <v>128577</v>
      </c>
      <c r="F11">
        <f t="shared" ref="F11:F13" si="18">K11+P11</f>
        <v>215927073</v>
      </c>
      <c r="G11">
        <f>SUM(G12:G13)</f>
        <v>8</v>
      </c>
      <c r="H11">
        <f t="shared" ref="H11" si="19">SUM(H12:H13)</f>
        <v>451</v>
      </c>
      <c r="I11">
        <f t="shared" ref="I11" si="20">SUM(I12:I13)</f>
        <v>307</v>
      </c>
      <c r="J11">
        <f t="shared" ref="J11" si="21">SUM(J12:J13)</f>
        <v>14492</v>
      </c>
      <c r="K11">
        <f t="shared" ref="K11" si="22">SUM(K12:K13)</f>
        <v>24829531</v>
      </c>
      <c r="L11">
        <f t="shared" ref="L11" si="23">SUM(L12:L13)</f>
        <v>20</v>
      </c>
      <c r="M11">
        <f t="shared" ref="M11" si="24">SUM(M12:M13)</f>
        <v>2530</v>
      </c>
      <c r="N11">
        <f t="shared" ref="N11" si="25">SUM(N12:N13)</f>
        <v>1280</v>
      </c>
      <c r="O11">
        <f t="shared" ref="O11" si="26">SUM(O12:O13)</f>
        <v>114085</v>
      </c>
      <c r="P11">
        <f t="shared" ref="P11" si="27">SUM(P12:P13)</f>
        <v>191097542</v>
      </c>
    </row>
    <row r="12" spans="1:16" hidden="1" x14ac:dyDescent="0.3">
      <c r="A12" t="s">
        <v>6</v>
      </c>
      <c r="B12">
        <f t="shared" si="14"/>
        <v>20</v>
      </c>
      <c r="C12">
        <f t="shared" si="15"/>
        <v>2755</v>
      </c>
      <c r="D12">
        <f t="shared" si="16"/>
        <v>1446</v>
      </c>
      <c r="E12">
        <f t="shared" si="17"/>
        <v>97389</v>
      </c>
      <c r="F12">
        <f t="shared" si="18"/>
        <v>186549527</v>
      </c>
      <c r="G12">
        <v>7</v>
      </c>
      <c r="H12">
        <v>407</v>
      </c>
      <c r="I12">
        <v>262</v>
      </c>
      <c r="J12">
        <v>10412</v>
      </c>
      <c r="K12">
        <v>21289589</v>
      </c>
      <c r="L12">
        <v>13</v>
      </c>
      <c r="M12">
        <v>2348</v>
      </c>
      <c r="N12">
        <v>1184</v>
      </c>
      <c r="O12">
        <v>86977</v>
      </c>
      <c r="P12">
        <v>165259938</v>
      </c>
    </row>
    <row r="13" spans="1:16" hidden="1" x14ac:dyDescent="0.3">
      <c r="A13" t="s">
        <v>7</v>
      </c>
      <c r="B13">
        <f t="shared" si="14"/>
        <v>8</v>
      </c>
      <c r="C13">
        <f t="shared" si="15"/>
        <v>226</v>
      </c>
      <c r="D13">
        <f t="shared" si="16"/>
        <v>141</v>
      </c>
      <c r="E13">
        <f t="shared" si="17"/>
        <v>31188</v>
      </c>
      <c r="F13">
        <f t="shared" si="18"/>
        <v>29377546</v>
      </c>
      <c r="G13">
        <v>1</v>
      </c>
      <c r="H13">
        <v>44</v>
      </c>
      <c r="I13">
        <v>45</v>
      </c>
      <c r="J13">
        <v>4080</v>
      </c>
      <c r="K13">
        <v>3539942</v>
      </c>
      <c r="L13">
        <v>7</v>
      </c>
      <c r="M13">
        <v>182</v>
      </c>
      <c r="N13">
        <v>96</v>
      </c>
      <c r="O13">
        <v>27108</v>
      </c>
      <c r="P13">
        <v>25837604</v>
      </c>
    </row>
    <row r="14" spans="1:16" x14ac:dyDescent="0.3">
      <c r="A14">
        <v>2002</v>
      </c>
      <c r="B14">
        <f t="shared" ref="B14:B16" si="28">G14+L14</f>
        <v>26</v>
      </c>
      <c r="C14">
        <f t="shared" ref="C14:C16" si="29">H14+M14</f>
        <v>2636</v>
      </c>
      <c r="D14">
        <f t="shared" ref="D14:D16" si="30">I14+N14</f>
        <v>1322</v>
      </c>
      <c r="E14">
        <f t="shared" ref="E14:E16" si="31">J14+O14</f>
        <v>122882</v>
      </c>
      <c r="F14">
        <f t="shared" ref="F14:F16" si="32">K14+P14</f>
        <v>203810660</v>
      </c>
      <c r="G14">
        <f>SUM(G15:G16)</f>
        <v>4</v>
      </c>
      <c r="H14">
        <f t="shared" ref="H14" si="33">SUM(H15:H16)</f>
        <v>383</v>
      </c>
      <c r="I14">
        <f t="shared" ref="I14" si="34">SUM(I15:I16)</f>
        <v>207</v>
      </c>
      <c r="J14">
        <f t="shared" ref="J14" si="35">SUM(J15:J16)</f>
        <v>12331</v>
      </c>
      <c r="K14">
        <f t="shared" ref="K14" si="36">SUM(K15:K16)</f>
        <v>20989277</v>
      </c>
      <c r="L14">
        <f t="shared" ref="L14" si="37">SUM(L15:L16)</f>
        <v>22</v>
      </c>
      <c r="M14">
        <f t="shared" ref="M14" si="38">SUM(M15:M16)</f>
        <v>2253</v>
      </c>
      <c r="N14">
        <f t="shared" ref="N14" si="39">SUM(N15:N16)</f>
        <v>1115</v>
      </c>
      <c r="O14">
        <f t="shared" ref="O14" si="40">SUM(O15:O16)</f>
        <v>110551</v>
      </c>
      <c r="P14">
        <f t="shared" ref="P14" si="41">SUM(P15:P16)</f>
        <v>182821383</v>
      </c>
    </row>
    <row r="15" spans="1:16" hidden="1" x14ac:dyDescent="0.3">
      <c r="A15" t="s">
        <v>6</v>
      </c>
      <c r="B15">
        <f t="shared" si="28"/>
        <v>22</v>
      </c>
      <c r="C15">
        <f t="shared" si="29"/>
        <v>2444</v>
      </c>
      <c r="D15">
        <f t="shared" si="30"/>
        <v>1223</v>
      </c>
      <c r="E15">
        <f t="shared" si="31"/>
        <v>94727</v>
      </c>
      <c r="F15">
        <f t="shared" si="32"/>
        <v>177997487</v>
      </c>
      <c r="G15">
        <v>2</v>
      </c>
      <c r="H15">
        <v>356</v>
      </c>
      <c r="I15">
        <v>177</v>
      </c>
      <c r="J15">
        <v>9532</v>
      </c>
      <c r="K15">
        <v>18640575</v>
      </c>
      <c r="L15">
        <v>20</v>
      </c>
      <c r="M15">
        <v>2088</v>
      </c>
      <c r="N15">
        <v>1046</v>
      </c>
      <c r="O15">
        <v>85195</v>
      </c>
      <c r="P15">
        <v>159356912</v>
      </c>
    </row>
    <row r="16" spans="1:16" hidden="1" x14ac:dyDescent="0.3">
      <c r="A16" t="s">
        <v>7</v>
      </c>
      <c r="B16">
        <f t="shared" si="28"/>
        <v>4</v>
      </c>
      <c r="C16">
        <f t="shared" si="29"/>
        <v>192</v>
      </c>
      <c r="D16">
        <f t="shared" si="30"/>
        <v>99</v>
      </c>
      <c r="E16">
        <f t="shared" si="31"/>
        <v>28155</v>
      </c>
      <c r="F16">
        <f t="shared" si="32"/>
        <v>25813173</v>
      </c>
      <c r="G16">
        <v>2</v>
      </c>
      <c r="H16">
        <v>27</v>
      </c>
      <c r="I16">
        <v>30</v>
      </c>
      <c r="J16">
        <v>2799</v>
      </c>
      <c r="K16">
        <v>2348702</v>
      </c>
      <c r="L16">
        <v>2</v>
      </c>
      <c r="M16">
        <v>165</v>
      </c>
      <c r="N16">
        <v>69</v>
      </c>
      <c r="O16">
        <v>25356</v>
      </c>
      <c r="P16">
        <v>23464471</v>
      </c>
    </row>
    <row r="17" spans="1:16" x14ac:dyDescent="0.3">
      <c r="A17">
        <v>2003</v>
      </c>
      <c r="B17">
        <f t="shared" ref="B17:B19" si="42">G17+L17</f>
        <v>20</v>
      </c>
      <c r="C17">
        <f t="shared" ref="C17:C19" si="43">H17+M17</f>
        <v>2505</v>
      </c>
      <c r="D17">
        <f t="shared" ref="D17:D19" si="44">I17+N17</f>
        <v>1227</v>
      </c>
      <c r="E17">
        <f t="shared" ref="E17:E19" si="45">J17+O17</f>
        <v>120935</v>
      </c>
      <c r="F17">
        <f t="shared" ref="F17:F19" si="46">K17+P17</f>
        <v>202576685</v>
      </c>
      <c r="G17">
        <f>SUM(G18:G19)</f>
        <v>2</v>
      </c>
      <c r="H17">
        <f t="shared" ref="H17" si="47">SUM(H18:H19)</f>
        <v>371</v>
      </c>
      <c r="I17">
        <f t="shared" ref="I17" si="48">SUM(I18:I19)</f>
        <v>189</v>
      </c>
      <c r="J17">
        <f t="shared" ref="J17" si="49">SUM(J18:J19)</f>
        <v>11549</v>
      </c>
      <c r="K17">
        <f t="shared" ref="K17" si="50">SUM(K18:K19)</f>
        <v>20776294</v>
      </c>
      <c r="L17">
        <f t="shared" ref="L17" si="51">SUM(L18:L19)</f>
        <v>18</v>
      </c>
      <c r="M17">
        <f t="shared" ref="M17" si="52">SUM(M18:M19)</f>
        <v>2134</v>
      </c>
      <c r="N17">
        <f t="shared" ref="N17" si="53">SUM(N18:N19)</f>
        <v>1038</v>
      </c>
      <c r="O17">
        <f t="shared" ref="O17" si="54">SUM(O18:O19)</f>
        <v>109386</v>
      </c>
      <c r="P17">
        <f t="shared" ref="P17" si="55">SUM(P18:P19)</f>
        <v>181800391</v>
      </c>
    </row>
    <row r="18" spans="1:16" hidden="1" x14ac:dyDescent="0.3">
      <c r="A18" t="s">
        <v>6</v>
      </c>
      <c r="B18">
        <f t="shared" si="42"/>
        <v>18</v>
      </c>
      <c r="C18">
        <f t="shared" si="43"/>
        <v>2356</v>
      </c>
      <c r="D18">
        <f t="shared" si="44"/>
        <v>1115</v>
      </c>
      <c r="E18">
        <f t="shared" si="45"/>
        <v>92956</v>
      </c>
      <c r="F18">
        <f t="shared" si="46"/>
        <v>176346176</v>
      </c>
      <c r="G18">
        <v>2</v>
      </c>
      <c r="H18">
        <v>345</v>
      </c>
      <c r="I18">
        <v>160</v>
      </c>
      <c r="J18">
        <v>9093</v>
      </c>
      <c r="K18">
        <v>18459231</v>
      </c>
      <c r="L18">
        <v>16</v>
      </c>
      <c r="M18">
        <v>2011</v>
      </c>
      <c r="N18">
        <v>955</v>
      </c>
      <c r="O18">
        <v>83863</v>
      </c>
      <c r="P18">
        <v>157886945</v>
      </c>
    </row>
    <row r="19" spans="1:16" hidden="1" x14ac:dyDescent="0.3">
      <c r="A19" t="s">
        <v>7</v>
      </c>
      <c r="B19">
        <f t="shared" si="42"/>
        <v>2</v>
      </c>
      <c r="C19">
        <f t="shared" si="43"/>
        <v>149</v>
      </c>
      <c r="D19">
        <f t="shared" si="44"/>
        <v>112</v>
      </c>
      <c r="E19">
        <f t="shared" si="45"/>
        <v>27979</v>
      </c>
      <c r="F19">
        <f t="shared" si="46"/>
        <v>26230509</v>
      </c>
      <c r="G19">
        <v>0</v>
      </c>
      <c r="H19">
        <v>26</v>
      </c>
      <c r="I19">
        <v>29</v>
      </c>
      <c r="J19">
        <v>2456</v>
      </c>
      <c r="K19">
        <v>2317063</v>
      </c>
      <c r="L19">
        <v>2</v>
      </c>
      <c r="M19">
        <v>123</v>
      </c>
      <c r="N19">
        <v>83</v>
      </c>
      <c r="O19">
        <v>25523</v>
      </c>
      <c r="P19">
        <v>23913446</v>
      </c>
    </row>
    <row r="20" spans="1:16" x14ac:dyDescent="0.3">
      <c r="A20">
        <v>2004</v>
      </c>
      <c r="B20">
        <f t="shared" ref="B20:B22" si="56">G20+L20</f>
        <v>18</v>
      </c>
      <c r="C20">
        <f t="shared" ref="C20:C22" si="57">H20+M20</f>
        <v>2598</v>
      </c>
      <c r="D20">
        <f t="shared" ref="D20:D22" si="58">I20+N20</f>
        <v>1354</v>
      </c>
      <c r="E20">
        <f t="shared" ref="E20:E22" si="59">J20+O20</f>
        <v>125792</v>
      </c>
      <c r="F20">
        <f t="shared" ref="F20:F22" si="60">K20+P20</f>
        <v>214915844</v>
      </c>
      <c r="G20">
        <f>SUM(G21:G22)</f>
        <v>3</v>
      </c>
      <c r="H20">
        <f t="shared" ref="H20" si="61">SUM(H21:H22)</f>
        <v>371</v>
      </c>
      <c r="I20">
        <f t="shared" ref="I20" si="62">SUM(I21:I22)</f>
        <v>224</v>
      </c>
      <c r="J20">
        <f t="shared" ref="J20" si="63">SUM(J21:J22)</f>
        <v>12482</v>
      </c>
      <c r="K20">
        <f t="shared" ref="K20" si="64">SUM(K21:K22)</f>
        <v>22575807</v>
      </c>
      <c r="L20">
        <f t="shared" ref="L20" si="65">SUM(L21:L22)</f>
        <v>15</v>
      </c>
      <c r="M20">
        <f t="shared" ref="M20" si="66">SUM(M21:M22)</f>
        <v>2227</v>
      </c>
      <c r="N20">
        <f t="shared" ref="N20" si="67">SUM(N21:N22)</f>
        <v>1130</v>
      </c>
      <c r="O20">
        <f t="shared" ref="O20" si="68">SUM(O21:O22)</f>
        <v>113310</v>
      </c>
      <c r="P20">
        <f t="shared" ref="P20" si="69">SUM(P21:P22)</f>
        <v>192340037</v>
      </c>
    </row>
    <row r="21" spans="1:16" hidden="1" x14ac:dyDescent="0.3">
      <c r="A21" t="s">
        <v>6</v>
      </c>
      <c r="B21">
        <f t="shared" si="56"/>
        <v>14</v>
      </c>
      <c r="C21">
        <f t="shared" si="57"/>
        <v>2353</v>
      </c>
      <c r="D21">
        <f t="shared" si="58"/>
        <v>1226</v>
      </c>
      <c r="E21">
        <f t="shared" si="59"/>
        <v>95048</v>
      </c>
      <c r="F21">
        <f t="shared" si="60"/>
        <v>183819307</v>
      </c>
      <c r="G21">
        <v>2</v>
      </c>
      <c r="H21">
        <v>331</v>
      </c>
      <c r="I21">
        <v>193</v>
      </c>
      <c r="J21">
        <v>9524</v>
      </c>
      <c r="K21">
        <v>19478212</v>
      </c>
      <c r="L21">
        <v>12</v>
      </c>
      <c r="M21">
        <v>2022</v>
      </c>
      <c r="N21">
        <v>1033</v>
      </c>
      <c r="O21">
        <v>85524</v>
      </c>
      <c r="P21">
        <v>164341095</v>
      </c>
    </row>
    <row r="22" spans="1:16" hidden="1" x14ac:dyDescent="0.3">
      <c r="A22" t="s">
        <v>7</v>
      </c>
      <c r="B22">
        <f t="shared" si="56"/>
        <v>4</v>
      </c>
      <c r="C22">
        <f t="shared" si="57"/>
        <v>245</v>
      </c>
      <c r="D22">
        <f t="shared" si="58"/>
        <v>128</v>
      </c>
      <c r="E22">
        <f t="shared" si="59"/>
        <v>30744</v>
      </c>
      <c r="F22">
        <f t="shared" si="60"/>
        <v>31096537</v>
      </c>
      <c r="G22">
        <v>1</v>
      </c>
      <c r="H22">
        <v>40</v>
      </c>
      <c r="I22">
        <v>31</v>
      </c>
      <c r="J22">
        <v>2958</v>
      </c>
      <c r="K22">
        <v>3097595</v>
      </c>
      <c r="L22">
        <v>3</v>
      </c>
      <c r="M22">
        <v>205</v>
      </c>
      <c r="N22">
        <v>97</v>
      </c>
      <c r="O22">
        <v>27786</v>
      </c>
      <c r="P22">
        <v>27998942</v>
      </c>
    </row>
    <row r="23" spans="1:16" x14ac:dyDescent="0.3">
      <c r="A23">
        <v>2005</v>
      </c>
      <c r="B23">
        <f t="shared" ref="B23:B25" si="70">G23+L23</f>
        <v>24</v>
      </c>
      <c r="C23">
        <f t="shared" ref="C23:C25" si="71">H23+M23</f>
        <v>2706</v>
      </c>
      <c r="D23">
        <f t="shared" ref="D23:D25" si="72">I23+N23</f>
        <v>1423</v>
      </c>
      <c r="E23">
        <f t="shared" ref="E23:E25" si="73">J23+O23</f>
        <v>131411</v>
      </c>
      <c r="F23">
        <f t="shared" ref="F23:F25" si="74">K23+P23</f>
        <v>226384107</v>
      </c>
      <c r="G23">
        <f>SUM(G24:G25)</f>
        <v>7</v>
      </c>
      <c r="H23">
        <f t="shared" ref="H23" si="75">SUM(H24:H25)</f>
        <v>392</v>
      </c>
      <c r="I23">
        <f t="shared" ref="I23" si="76">SUM(I24:I25)</f>
        <v>278</v>
      </c>
      <c r="J23">
        <f t="shared" ref="J23" si="77">SUM(J24:J25)</f>
        <v>13330</v>
      </c>
      <c r="K23">
        <f t="shared" ref="K23" si="78">SUM(K24:K25)</f>
        <v>24434440</v>
      </c>
      <c r="L23">
        <f t="shared" ref="L23" si="79">SUM(L24:L25)</f>
        <v>17</v>
      </c>
      <c r="M23">
        <f t="shared" ref="M23" si="80">SUM(M24:M25)</f>
        <v>2314</v>
      </c>
      <c r="N23">
        <f t="shared" ref="N23" si="81">SUM(N24:N25)</f>
        <v>1145</v>
      </c>
      <c r="O23">
        <f t="shared" ref="O23" si="82">SUM(O24:O25)</f>
        <v>118081</v>
      </c>
      <c r="P23">
        <f t="shared" ref="P23" si="83">SUM(P24:P25)</f>
        <v>201949667</v>
      </c>
    </row>
    <row r="24" spans="1:16" hidden="1" x14ac:dyDescent="0.3">
      <c r="A24" t="s">
        <v>6</v>
      </c>
      <c r="B24">
        <f t="shared" si="70"/>
        <v>23</v>
      </c>
      <c r="C24">
        <f t="shared" si="71"/>
        <v>2447</v>
      </c>
      <c r="D24">
        <f t="shared" si="72"/>
        <v>1235</v>
      </c>
      <c r="E24">
        <f t="shared" si="73"/>
        <v>97801</v>
      </c>
      <c r="F24">
        <f t="shared" si="74"/>
        <v>191128214</v>
      </c>
      <c r="G24">
        <v>7</v>
      </c>
      <c r="H24">
        <v>335</v>
      </c>
      <c r="I24">
        <v>212</v>
      </c>
      <c r="J24">
        <v>9922</v>
      </c>
      <c r="K24">
        <v>20633436</v>
      </c>
      <c r="L24">
        <v>16</v>
      </c>
      <c r="M24">
        <v>2112</v>
      </c>
      <c r="N24">
        <v>1023</v>
      </c>
      <c r="O24">
        <v>87879</v>
      </c>
      <c r="P24">
        <v>170494778</v>
      </c>
    </row>
    <row r="25" spans="1:16" hidden="1" x14ac:dyDescent="0.3">
      <c r="A25" t="s">
        <v>7</v>
      </c>
      <c r="B25">
        <f t="shared" si="70"/>
        <v>1</v>
      </c>
      <c r="C25">
        <f t="shared" si="71"/>
        <v>259</v>
      </c>
      <c r="D25">
        <f t="shared" si="72"/>
        <v>188</v>
      </c>
      <c r="E25">
        <f t="shared" si="73"/>
        <v>33610</v>
      </c>
      <c r="F25">
        <f t="shared" si="74"/>
        <v>35255893</v>
      </c>
      <c r="G25">
        <v>0</v>
      </c>
      <c r="H25">
        <v>57</v>
      </c>
      <c r="I25">
        <v>66</v>
      </c>
      <c r="J25">
        <v>3408</v>
      </c>
      <c r="K25">
        <v>3801004</v>
      </c>
      <c r="L25">
        <v>1</v>
      </c>
      <c r="M25">
        <v>202</v>
      </c>
      <c r="N25">
        <v>122</v>
      </c>
      <c r="O25">
        <v>30202</v>
      </c>
      <c r="P25">
        <v>31454889</v>
      </c>
    </row>
    <row r="26" spans="1:16" x14ac:dyDescent="0.3">
      <c r="A26">
        <v>2006</v>
      </c>
      <c r="B26">
        <f t="shared" ref="B26:B28" si="84">G26+L26</f>
        <v>17</v>
      </c>
      <c r="C26">
        <f t="shared" ref="C26:C28" si="85">H26+M26</f>
        <v>2657</v>
      </c>
      <c r="D26">
        <f t="shared" ref="D26:D28" si="86">I26+N26</f>
        <v>1330</v>
      </c>
      <c r="E26">
        <f t="shared" ref="E26:E28" si="87">J26+O26</f>
        <v>139878</v>
      </c>
      <c r="F26">
        <f t="shared" ref="F26:F28" si="88">K26+P26</f>
        <v>238952207</v>
      </c>
      <c r="G26">
        <f>SUM(G27:G28)</f>
        <v>1</v>
      </c>
      <c r="H26">
        <f t="shared" ref="H26" si="89">SUM(H27:H28)</f>
        <v>396</v>
      </c>
      <c r="I26">
        <f t="shared" ref="I26" si="90">SUM(I27:I28)</f>
        <v>217</v>
      </c>
      <c r="J26">
        <f t="shared" ref="J26" si="91">SUM(J27:J28)</f>
        <v>14714</v>
      </c>
      <c r="K26">
        <f t="shared" ref="K26" si="92">SUM(K27:K28)</f>
        <v>26450361</v>
      </c>
      <c r="L26">
        <f t="shared" ref="L26" si="93">SUM(L27:L28)</f>
        <v>16</v>
      </c>
      <c r="M26">
        <f t="shared" ref="M26" si="94">SUM(M27:M28)</f>
        <v>2261</v>
      </c>
      <c r="N26">
        <f t="shared" ref="N26" si="95">SUM(N27:N28)</f>
        <v>1113</v>
      </c>
      <c r="O26">
        <f t="shared" ref="O26" si="96">SUM(O27:O28)</f>
        <v>125164</v>
      </c>
      <c r="P26">
        <f t="shared" ref="P26" si="97">SUM(P27:P28)</f>
        <v>212501846</v>
      </c>
    </row>
    <row r="27" spans="1:16" hidden="1" x14ac:dyDescent="0.3">
      <c r="A27" t="s">
        <v>6</v>
      </c>
      <c r="B27">
        <f t="shared" si="84"/>
        <v>12</v>
      </c>
      <c r="C27">
        <f t="shared" si="85"/>
        <v>2366</v>
      </c>
      <c r="D27">
        <f t="shared" si="86"/>
        <v>1161</v>
      </c>
      <c r="E27">
        <f t="shared" si="87"/>
        <v>101378</v>
      </c>
      <c r="F27">
        <f t="shared" si="88"/>
        <v>197570127</v>
      </c>
      <c r="G27">
        <v>1</v>
      </c>
      <c r="H27">
        <v>334</v>
      </c>
      <c r="I27">
        <v>174</v>
      </c>
      <c r="J27">
        <v>10478</v>
      </c>
      <c r="K27">
        <v>21756964</v>
      </c>
      <c r="L27">
        <v>11</v>
      </c>
      <c r="M27">
        <v>2032</v>
      </c>
      <c r="N27">
        <v>987</v>
      </c>
      <c r="O27">
        <v>90900</v>
      </c>
      <c r="P27">
        <v>175813163</v>
      </c>
    </row>
    <row r="28" spans="1:16" hidden="1" x14ac:dyDescent="0.3">
      <c r="A28" t="s">
        <v>7</v>
      </c>
      <c r="B28">
        <f t="shared" si="84"/>
        <v>5</v>
      </c>
      <c r="C28">
        <f t="shared" si="85"/>
        <v>291</v>
      </c>
      <c r="D28">
        <f t="shared" si="86"/>
        <v>169</v>
      </c>
      <c r="E28">
        <f t="shared" si="87"/>
        <v>38500</v>
      </c>
      <c r="F28">
        <f t="shared" si="88"/>
        <v>41382080</v>
      </c>
      <c r="G28">
        <v>0</v>
      </c>
      <c r="H28">
        <v>62</v>
      </c>
      <c r="I28">
        <v>43</v>
      </c>
      <c r="J28">
        <v>4236</v>
      </c>
      <c r="K28">
        <v>4693397</v>
      </c>
      <c r="L28">
        <v>5</v>
      </c>
      <c r="M28">
        <v>229</v>
      </c>
      <c r="N28">
        <v>126</v>
      </c>
      <c r="O28">
        <v>34264</v>
      </c>
      <c r="P28">
        <v>36688683</v>
      </c>
    </row>
    <row r="29" spans="1:16" x14ac:dyDescent="0.3">
      <c r="A29">
        <v>2007</v>
      </c>
      <c r="B29">
        <f t="shared" ref="B29:B31" si="98">G29+L29</f>
        <v>25</v>
      </c>
      <c r="C29">
        <f t="shared" ref="C29:C31" si="99">H29+M29</f>
        <v>2598</v>
      </c>
      <c r="D29">
        <f t="shared" ref="D29:D31" si="100">I29+N29</f>
        <v>1269</v>
      </c>
      <c r="E29">
        <f t="shared" ref="E29:E31" si="101">J29+O29</f>
        <v>149020</v>
      </c>
      <c r="F29">
        <f t="shared" ref="F29:F31" si="102">K29+P29</f>
        <v>243980516</v>
      </c>
      <c r="G29">
        <f>SUM(G30:G31)</f>
        <v>7</v>
      </c>
      <c r="H29">
        <f t="shared" ref="H29" si="103">SUM(H30:H31)</f>
        <v>431</v>
      </c>
      <c r="I29">
        <f t="shared" ref="I29" si="104">SUM(I30:I31)</f>
        <v>257</v>
      </c>
      <c r="J29">
        <f t="shared" ref="J29" si="105">SUM(J30:J31)</f>
        <v>17679</v>
      </c>
      <c r="K29">
        <f t="shared" ref="K29" si="106">SUM(K30:K31)</f>
        <v>29396606</v>
      </c>
      <c r="L29">
        <f t="shared" ref="L29" si="107">SUM(L30:L31)</f>
        <v>18</v>
      </c>
      <c r="M29">
        <f t="shared" ref="M29" si="108">SUM(M30:M31)</f>
        <v>2167</v>
      </c>
      <c r="N29">
        <f t="shared" ref="N29" si="109">SUM(N30:N31)</f>
        <v>1012</v>
      </c>
      <c r="O29">
        <f t="shared" ref="O29" si="110">SUM(O30:O31)</f>
        <v>131341</v>
      </c>
      <c r="P29">
        <f t="shared" ref="P29" si="111">SUM(P30:P31)</f>
        <v>214583910</v>
      </c>
    </row>
    <row r="30" spans="1:16" hidden="1" x14ac:dyDescent="0.3">
      <c r="A30" t="s">
        <v>6</v>
      </c>
      <c r="B30">
        <f t="shared" si="98"/>
        <v>18</v>
      </c>
      <c r="C30">
        <f t="shared" si="99"/>
        <v>2273</v>
      </c>
      <c r="D30">
        <f t="shared" si="100"/>
        <v>1077</v>
      </c>
      <c r="E30">
        <f t="shared" si="101"/>
        <v>102845</v>
      </c>
      <c r="F30">
        <f t="shared" si="102"/>
        <v>195402991</v>
      </c>
      <c r="G30">
        <v>5</v>
      </c>
      <c r="H30">
        <v>374</v>
      </c>
      <c r="I30">
        <v>209</v>
      </c>
      <c r="J30">
        <v>11343</v>
      </c>
      <c r="K30">
        <v>23435682</v>
      </c>
      <c r="L30">
        <v>13</v>
      </c>
      <c r="M30">
        <v>1899</v>
      </c>
      <c r="N30">
        <v>868</v>
      </c>
      <c r="O30">
        <v>91502</v>
      </c>
      <c r="P30">
        <v>171967309</v>
      </c>
    </row>
    <row r="31" spans="1:16" hidden="1" x14ac:dyDescent="0.3">
      <c r="A31" t="s">
        <v>7</v>
      </c>
      <c r="B31">
        <f t="shared" si="98"/>
        <v>7</v>
      </c>
      <c r="C31">
        <f t="shared" si="99"/>
        <v>325</v>
      </c>
      <c r="D31">
        <f t="shared" si="100"/>
        <v>192</v>
      </c>
      <c r="E31">
        <f t="shared" si="101"/>
        <v>46175</v>
      </c>
      <c r="F31">
        <f t="shared" si="102"/>
        <v>48577525</v>
      </c>
      <c r="G31">
        <v>2</v>
      </c>
      <c r="H31">
        <v>57</v>
      </c>
      <c r="I31">
        <v>48</v>
      </c>
      <c r="J31">
        <v>6336</v>
      </c>
      <c r="K31">
        <v>5960924</v>
      </c>
      <c r="L31">
        <v>5</v>
      </c>
      <c r="M31">
        <v>268</v>
      </c>
      <c r="N31">
        <v>144</v>
      </c>
      <c r="O31">
        <v>39839</v>
      </c>
      <c r="P31">
        <v>42616601</v>
      </c>
    </row>
    <row r="32" spans="1:16" x14ac:dyDescent="0.3">
      <c r="A32">
        <v>2008</v>
      </c>
      <c r="B32">
        <f t="shared" ref="B32:B34" si="112">G32+L32</f>
        <v>15</v>
      </c>
      <c r="C32">
        <f t="shared" ref="C32:C34" si="113">H32+M32</f>
        <v>2268</v>
      </c>
      <c r="D32">
        <f t="shared" ref="D32:D34" si="114">I32+N32</f>
        <v>1190</v>
      </c>
      <c r="E32">
        <f t="shared" ref="E32:E34" si="115">J32+O32</f>
        <v>151356</v>
      </c>
      <c r="F32">
        <f t="shared" ref="F32:F34" si="116">K32+P32</f>
        <v>235504736</v>
      </c>
      <c r="G32">
        <f>SUM(G33:G34)</f>
        <v>7</v>
      </c>
      <c r="H32">
        <f t="shared" ref="H32" si="117">SUM(H33:H34)</f>
        <v>427</v>
      </c>
      <c r="I32">
        <f t="shared" ref="I32" si="118">SUM(I33:I34)</f>
        <v>256</v>
      </c>
      <c r="J32">
        <f t="shared" ref="J32" si="119">SUM(J33:J34)</f>
        <v>20068</v>
      </c>
      <c r="K32">
        <f t="shared" ref="K32" si="120">SUM(K33:K34)</f>
        <v>31550470</v>
      </c>
      <c r="L32">
        <f t="shared" ref="L32" si="121">SUM(L33:L34)</f>
        <v>8</v>
      </c>
      <c r="M32">
        <f t="shared" ref="M32" si="122">SUM(M33:M34)</f>
        <v>1841</v>
      </c>
      <c r="N32">
        <f t="shared" ref="N32" si="123">SUM(N33:N34)</f>
        <v>934</v>
      </c>
      <c r="O32">
        <f t="shared" ref="O32" si="124">SUM(O33:O34)</f>
        <v>131288</v>
      </c>
      <c r="P32">
        <f t="shared" ref="P32" si="125">SUM(P33:P34)</f>
        <v>203954266</v>
      </c>
    </row>
    <row r="33" spans="1:16" hidden="1" x14ac:dyDescent="0.3">
      <c r="A33" t="s">
        <v>6</v>
      </c>
      <c r="B33">
        <f t="shared" si="112"/>
        <v>13</v>
      </c>
      <c r="C33">
        <f t="shared" si="113"/>
        <v>1966</v>
      </c>
      <c r="D33">
        <f t="shared" si="114"/>
        <v>999</v>
      </c>
      <c r="E33">
        <f t="shared" si="115"/>
        <v>100088</v>
      </c>
      <c r="F33">
        <f t="shared" si="116"/>
        <v>184710460</v>
      </c>
      <c r="G33">
        <v>6</v>
      </c>
      <c r="H33">
        <v>367</v>
      </c>
      <c r="I33">
        <v>202</v>
      </c>
      <c r="J33">
        <v>12356</v>
      </c>
      <c r="K33">
        <v>25242089</v>
      </c>
      <c r="L33">
        <v>7</v>
      </c>
      <c r="M33">
        <v>1599</v>
      </c>
      <c r="N33">
        <v>797</v>
      </c>
      <c r="O33">
        <v>87732</v>
      </c>
      <c r="P33">
        <v>159468371</v>
      </c>
    </row>
    <row r="34" spans="1:16" hidden="1" x14ac:dyDescent="0.3">
      <c r="A34" t="s">
        <v>7</v>
      </c>
      <c r="B34">
        <f t="shared" si="112"/>
        <v>2</v>
      </c>
      <c r="C34">
        <f t="shared" si="113"/>
        <v>302</v>
      </c>
      <c r="D34">
        <f t="shared" si="114"/>
        <v>191</v>
      </c>
      <c r="E34">
        <f t="shared" si="115"/>
        <v>51268</v>
      </c>
      <c r="F34">
        <f t="shared" si="116"/>
        <v>50794276</v>
      </c>
      <c r="G34">
        <v>1</v>
      </c>
      <c r="H34">
        <v>60</v>
      </c>
      <c r="I34">
        <v>54</v>
      </c>
      <c r="J34">
        <v>7712</v>
      </c>
      <c r="K34">
        <v>6308381</v>
      </c>
      <c r="L34">
        <v>1</v>
      </c>
      <c r="M34">
        <v>242</v>
      </c>
      <c r="N34">
        <v>137</v>
      </c>
      <c r="O34">
        <v>43556</v>
      </c>
      <c r="P34">
        <v>44485895</v>
      </c>
    </row>
    <row r="35" spans="1:16" x14ac:dyDescent="0.3">
      <c r="A35">
        <v>2009</v>
      </c>
      <c r="B35">
        <f t="shared" ref="B35:B52" si="126">G35+L35</f>
        <v>12</v>
      </c>
      <c r="C35">
        <f t="shared" ref="C35:C52" si="127">H35+M35</f>
        <v>1587</v>
      </c>
      <c r="D35">
        <f t="shared" ref="D35:D52" si="128">I35+N35</f>
        <v>839</v>
      </c>
      <c r="E35">
        <f t="shared" ref="E35:E52" si="129">J35+O35</f>
        <v>127042</v>
      </c>
      <c r="F35">
        <f t="shared" ref="F35:F52" si="130">K35+P35</f>
        <v>185811516</v>
      </c>
      <c r="G35">
        <f>SUM(G36:G37)</f>
        <v>2</v>
      </c>
      <c r="H35">
        <f t="shared" ref="H35:P35" si="131">SUM(H36:H37)</f>
        <v>338</v>
      </c>
      <c r="I35">
        <f t="shared" si="131"/>
        <v>180</v>
      </c>
      <c r="J35">
        <f t="shared" si="131"/>
        <v>16140</v>
      </c>
      <c r="K35">
        <f t="shared" si="131"/>
        <v>26046723</v>
      </c>
      <c r="L35">
        <f t="shared" si="131"/>
        <v>10</v>
      </c>
      <c r="M35">
        <f t="shared" si="131"/>
        <v>1249</v>
      </c>
      <c r="N35">
        <f t="shared" si="131"/>
        <v>659</v>
      </c>
      <c r="O35">
        <f t="shared" si="131"/>
        <v>110902</v>
      </c>
      <c r="P35">
        <f t="shared" si="131"/>
        <v>159764793</v>
      </c>
    </row>
    <row r="36" spans="1:16" hidden="1" x14ac:dyDescent="0.3">
      <c r="A36" t="s">
        <v>6</v>
      </c>
      <c r="B36">
        <f t="shared" si="126"/>
        <v>9</v>
      </c>
      <c r="C36">
        <f t="shared" si="127"/>
        <v>1436</v>
      </c>
      <c r="D36">
        <f t="shared" si="128"/>
        <v>760</v>
      </c>
      <c r="E36">
        <f t="shared" si="129"/>
        <v>86746</v>
      </c>
      <c r="F36">
        <f t="shared" si="130"/>
        <v>150988223</v>
      </c>
      <c r="G36">
        <v>2</v>
      </c>
      <c r="H36">
        <v>299</v>
      </c>
      <c r="I36">
        <v>157</v>
      </c>
      <c r="J36">
        <v>10854</v>
      </c>
      <c r="K36">
        <v>21411352</v>
      </c>
      <c r="L36">
        <v>7</v>
      </c>
      <c r="M36">
        <v>1137</v>
      </c>
      <c r="N36">
        <v>603</v>
      </c>
      <c r="O36">
        <v>75892</v>
      </c>
      <c r="P36">
        <v>129576871</v>
      </c>
    </row>
    <row r="37" spans="1:16" hidden="1" x14ac:dyDescent="0.3">
      <c r="A37" t="s">
        <v>7</v>
      </c>
      <c r="B37">
        <f t="shared" si="126"/>
        <v>3</v>
      </c>
      <c r="C37">
        <f t="shared" si="127"/>
        <v>151</v>
      </c>
      <c r="D37">
        <f t="shared" si="128"/>
        <v>79</v>
      </c>
      <c r="E37">
        <f t="shared" si="129"/>
        <v>40296</v>
      </c>
      <c r="F37">
        <f t="shared" si="130"/>
        <v>34823293</v>
      </c>
      <c r="G37">
        <v>0</v>
      </c>
      <c r="H37">
        <v>39</v>
      </c>
      <c r="I37">
        <v>23</v>
      </c>
      <c r="J37">
        <v>5286</v>
      </c>
      <c r="K37">
        <v>4635371</v>
      </c>
      <c r="L37">
        <v>3</v>
      </c>
      <c r="M37">
        <v>112</v>
      </c>
      <c r="N37">
        <v>56</v>
      </c>
      <c r="O37">
        <v>35010</v>
      </c>
      <c r="P37">
        <v>30187922</v>
      </c>
    </row>
    <row r="38" spans="1:16" x14ac:dyDescent="0.3">
      <c r="A38">
        <v>2010</v>
      </c>
      <c r="B38">
        <f t="shared" si="126"/>
        <v>20</v>
      </c>
      <c r="C38">
        <f t="shared" si="127"/>
        <v>1628</v>
      </c>
      <c r="D38">
        <f t="shared" si="128"/>
        <v>783</v>
      </c>
      <c r="E38">
        <f t="shared" si="129"/>
        <v>131659</v>
      </c>
      <c r="F38">
        <f t="shared" si="130"/>
        <v>194333018</v>
      </c>
      <c r="G38">
        <f>SUM(G39:G40)</f>
        <v>7</v>
      </c>
      <c r="H38">
        <f t="shared" ref="H38" si="132">SUM(H39:H40)</f>
        <v>394</v>
      </c>
      <c r="I38">
        <f t="shared" ref="I38" si="133">SUM(I39:I40)</f>
        <v>187</v>
      </c>
      <c r="J38">
        <f t="shared" ref="J38" si="134">SUM(J39:J40)</f>
        <v>17600</v>
      </c>
      <c r="K38">
        <f t="shared" ref="K38" si="135">SUM(K39:K40)</f>
        <v>28731095</v>
      </c>
      <c r="L38">
        <f t="shared" ref="L38" si="136">SUM(L39:L40)</f>
        <v>13</v>
      </c>
      <c r="M38">
        <f t="shared" ref="M38" si="137">SUM(M39:M40)</f>
        <v>1234</v>
      </c>
      <c r="N38">
        <f t="shared" ref="N38" si="138">SUM(N39:N40)</f>
        <v>596</v>
      </c>
      <c r="O38">
        <f t="shared" ref="O38" si="139">SUM(O39:O40)</f>
        <v>114059</v>
      </c>
      <c r="P38">
        <f t="shared" ref="P38" si="140">SUM(P39:P40)</f>
        <v>165601923</v>
      </c>
    </row>
    <row r="39" spans="1:16" hidden="1" x14ac:dyDescent="0.3">
      <c r="A39" t="s">
        <v>6</v>
      </c>
      <c r="B39">
        <f t="shared" si="126"/>
        <v>11</v>
      </c>
      <c r="C39">
        <f t="shared" si="127"/>
        <v>1465</v>
      </c>
      <c r="D39">
        <f t="shared" si="128"/>
        <v>676</v>
      </c>
      <c r="E39">
        <f t="shared" si="129"/>
        <v>85963</v>
      </c>
      <c r="F39">
        <f t="shared" si="130"/>
        <v>154042204</v>
      </c>
      <c r="G39">
        <v>4</v>
      </c>
      <c r="H39">
        <v>352</v>
      </c>
      <c r="I39">
        <v>155</v>
      </c>
      <c r="J39">
        <v>11274</v>
      </c>
      <c r="K39">
        <v>23230049</v>
      </c>
      <c r="L39">
        <v>7</v>
      </c>
      <c r="M39">
        <v>1113</v>
      </c>
      <c r="N39">
        <v>521</v>
      </c>
      <c r="O39">
        <v>74689</v>
      </c>
      <c r="P39">
        <v>130812155</v>
      </c>
    </row>
    <row r="40" spans="1:16" hidden="1" x14ac:dyDescent="0.3">
      <c r="A40" t="s">
        <v>7</v>
      </c>
      <c r="B40">
        <f t="shared" si="126"/>
        <v>9</v>
      </c>
      <c r="C40">
        <f t="shared" si="127"/>
        <v>163</v>
      </c>
      <c r="D40">
        <f t="shared" si="128"/>
        <v>107</v>
      </c>
      <c r="E40">
        <f t="shared" si="129"/>
        <v>45696</v>
      </c>
      <c r="F40">
        <f t="shared" si="130"/>
        <v>40290814</v>
      </c>
      <c r="G40">
        <v>3</v>
      </c>
      <c r="H40">
        <v>42</v>
      </c>
      <c r="I40">
        <v>32</v>
      </c>
      <c r="J40">
        <v>6326</v>
      </c>
      <c r="K40">
        <v>5501046</v>
      </c>
      <c r="L40">
        <v>6</v>
      </c>
      <c r="M40">
        <v>121</v>
      </c>
      <c r="N40">
        <v>75</v>
      </c>
      <c r="O40">
        <v>39370</v>
      </c>
      <c r="P40">
        <v>34789768</v>
      </c>
    </row>
    <row r="41" spans="1:16" x14ac:dyDescent="0.3">
      <c r="A41">
        <v>2011</v>
      </c>
      <c r="B41">
        <f t="shared" si="126"/>
        <v>14</v>
      </c>
      <c r="C41">
        <f t="shared" si="127"/>
        <v>1692</v>
      </c>
      <c r="D41">
        <f t="shared" si="128"/>
        <v>870</v>
      </c>
      <c r="E41">
        <f t="shared" si="129"/>
        <v>139736</v>
      </c>
      <c r="F41">
        <f t="shared" si="130"/>
        <v>211706040</v>
      </c>
      <c r="G41">
        <f>SUM(G42:G43)</f>
        <v>5</v>
      </c>
      <c r="H41">
        <f t="shared" ref="H41" si="141">SUM(H42:H43)</f>
        <v>383</v>
      </c>
      <c r="I41">
        <f t="shared" ref="I41" si="142">SUM(I42:I43)</f>
        <v>218</v>
      </c>
      <c r="J41">
        <f t="shared" ref="J41" si="143">SUM(J42:J43)</f>
        <v>20161</v>
      </c>
      <c r="K41">
        <f t="shared" ref="K41" si="144">SUM(K42:K43)</f>
        <v>33247615</v>
      </c>
      <c r="L41">
        <f t="shared" ref="L41" si="145">SUM(L42:L43)</f>
        <v>9</v>
      </c>
      <c r="M41">
        <f t="shared" ref="M41" si="146">SUM(M42:M43)</f>
        <v>1309</v>
      </c>
      <c r="N41">
        <f t="shared" ref="N41" si="147">SUM(N42:N43)</f>
        <v>652</v>
      </c>
      <c r="O41">
        <f t="shared" ref="O41" si="148">SUM(O42:O43)</f>
        <v>119575</v>
      </c>
      <c r="P41">
        <f t="shared" ref="P41" si="149">SUM(P42:P43)</f>
        <v>178458425</v>
      </c>
    </row>
    <row r="42" spans="1:16" hidden="1" x14ac:dyDescent="0.3">
      <c r="A42" t="s">
        <v>6</v>
      </c>
      <c r="B42">
        <f t="shared" si="126"/>
        <v>10</v>
      </c>
      <c r="C42">
        <f t="shared" si="127"/>
        <v>1451</v>
      </c>
      <c r="D42">
        <f t="shared" si="128"/>
        <v>721</v>
      </c>
      <c r="E42">
        <f t="shared" si="129"/>
        <v>88852</v>
      </c>
      <c r="F42">
        <f t="shared" si="130"/>
        <v>161945221</v>
      </c>
      <c r="G42">
        <v>4</v>
      </c>
      <c r="H42">
        <v>326</v>
      </c>
      <c r="I42">
        <v>169</v>
      </c>
      <c r="J42">
        <v>12559</v>
      </c>
      <c r="K42">
        <v>25887203</v>
      </c>
      <c r="L42">
        <v>6</v>
      </c>
      <c r="M42">
        <v>1125</v>
      </c>
      <c r="N42">
        <v>552</v>
      </c>
      <c r="O42">
        <v>76293</v>
      </c>
      <c r="P42">
        <v>136058018</v>
      </c>
    </row>
    <row r="43" spans="1:16" hidden="1" x14ac:dyDescent="0.3">
      <c r="A43" t="s">
        <v>7</v>
      </c>
      <c r="B43">
        <f t="shared" si="126"/>
        <v>4</v>
      </c>
      <c r="C43">
        <f t="shared" si="127"/>
        <v>241</v>
      </c>
      <c r="D43">
        <f t="shared" si="128"/>
        <v>149</v>
      </c>
      <c r="E43">
        <f t="shared" si="129"/>
        <v>50884</v>
      </c>
      <c r="F43">
        <f t="shared" si="130"/>
        <v>49760819</v>
      </c>
      <c r="G43">
        <v>1</v>
      </c>
      <c r="H43">
        <v>57</v>
      </c>
      <c r="I43">
        <v>49</v>
      </c>
      <c r="J43">
        <v>7602</v>
      </c>
      <c r="K43">
        <v>7360412</v>
      </c>
      <c r="L43">
        <v>3</v>
      </c>
      <c r="M43">
        <v>184</v>
      </c>
      <c r="N43">
        <v>100</v>
      </c>
      <c r="O43">
        <v>43282</v>
      </c>
      <c r="P43">
        <v>42400407</v>
      </c>
    </row>
    <row r="44" spans="1:16" x14ac:dyDescent="0.3">
      <c r="A44">
        <v>2012</v>
      </c>
      <c r="B44">
        <f t="shared" si="126"/>
        <v>14</v>
      </c>
      <c r="C44">
        <f t="shared" si="127"/>
        <v>1750</v>
      </c>
      <c r="D44">
        <f t="shared" si="128"/>
        <v>900</v>
      </c>
      <c r="E44">
        <f t="shared" si="129"/>
        <v>148504</v>
      </c>
      <c r="F44">
        <f t="shared" si="130"/>
        <v>225562135</v>
      </c>
      <c r="G44">
        <f>SUM(G45:G46)</f>
        <v>4</v>
      </c>
      <c r="H44">
        <f t="shared" ref="H44" si="150">SUM(H45:H46)</f>
        <v>444</v>
      </c>
      <c r="I44">
        <f t="shared" ref="I44" si="151">SUM(I45:I46)</f>
        <v>216</v>
      </c>
      <c r="J44">
        <f t="shared" ref="J44" si="152">SUM(J45:J46)</f>
        <v>22936</v>
      </c>
      <c r="K44">
        <f t="shared" ref="K44" si="153">SUM(K45:K46)</f>
        <v>37016561</v>
      </c>
      <c r="L44">
        <f t="shared" ref="L44" si="154">SUM(L45:L46)</f>
        <v>10</v>
      </c>
      <c r="M44">
        <f t="shared" ref="M44" si="155">SUM(M45:M46)</f>
        <v>1306</v>
      </c>
      <c r="N44">
        <f t="shared" ref="N44" si="156">SUM(N45:N46)</f>
        <v>684</v>
      </c>
      <c r="O44">
        <f t="shared" ref="O44" si="157">SUM(O45:O46)</f>
        <v>125568</v>
      </c>
      <c r="P44">
        <f t="shared" ref="P44" si="158">SUM(P45:P46)</f>
        <v>188545574</v>
      </c>
    </row>
    <row r="45" spans="1:16" hidden="1" x14ac:dyDescent="0.3">
      <c r="A45" t="s">
        <v>6</v>
      </c>
      <c r="B45">
        <f t="shared" si="126"/>
        <v>11</v>
      </c>
      <c r="C45">
        <f t="shared" si="127"/>
        <v>1512</v>
      </c>
      <c r="D45">
        <f t="shared" si="128"/>
        <v>759</v>
      </c>
      <c r="E45">
        <f t="shared" si="129"/>
        <v>92089</v>
      </c>
      <c r="F45">
        <f t="shared" si="130"/>
        <v>169420654</v>
      </c>
      <c r="G45">
        <v>4</v>
      </c>
      <c r="H45">
        <v>376</v>
      </c>
      <c r="I45">
        <v>177</v>
      </c>
      <c r="J45">
        <v>13442</v>
      </c>
      <c r="K45">
        <v>27263698</v>
      </c>
      <c r="L45">
        <v>7</v>
      </c>
      <c r="M45">
        <v>1136</v>
      </c>
      <c r="N45">
        <v>582</v>
      </c>
      <c r="O45">
        <v>78647</v>
      </c>
      <c r="P45">
        <v>142156956</v>
      </c>
    </row>
    <row r="46" spans="1:16" hidden="1" x14ac:dyDescent="0.3">
      <c r="A46" t="s">
        <v>7</v>
      </c>
      <c r="B46">
        <f t="shared" si="126"/>
        <v>3</v>
      </c>
      <c r="C46">
        <f t="shared" si="127"/>
        <v>238</v>
      </c>
      <c r="D46">
        <f t="shared" si="128"/>
        <v>141</v>
      </c>
      <c r="E46">
        <f t="shared" si="129"/>
        <v>56415</v>
      </c>
      <c r="F46">
        <f t="shared" si="130"/>
        <v>56141481</v>
      </c>
      <c r="G46">
        <v>0</v>
      </c>
      <c r="H46">
        <v>68</v>
      </c>
      <c r="I46">
        <v>39</v>
      </c>
      <c r="J46">
        <v>9494</v>
      </c>
      <c r="K46">
        <v>9752863</v>
      </c>
      <c r="L46">
        <v>3</v>
      </c>
      <c r="M46">
        <v>170</v>
      </c>
      <c r="N46">
        <v>102</v>
      </c>
      <c r="O46">
        <v>46921</v>
      </c>
      <c r="P46">
        <v>46388618</v>
      </c>
    </row>
    <row r="47" spans="1:16" x14ac:dyDescent="0.3">
      <c r="A47">
        <v>2013</v>
      </c>
      <c r="B47">
        <f t="shared" si="126"/>
        <v>18</v>
      </c>
      <c r="C47">
        <f t="shared" si="127"/>
        <v>1680</v>
      </c>
      <c r="D47">
        <f t="shared" si="128"/>
        <v>786</v>
      </c>
      <c r="E47">
        <f t="shared" si="129"/>
        <v>146572</v>
      </c>
      <c r="F47">
        <f t="shared" si="130"/>
        <v>222001957</v>
      </c>
      <c r="G47">
        <f>SUM(G48:G49)</f>
        <v>5</v>
      </c>
      <c r="H47">
        <f t="shared" ref="H47" si="159">SUM(H48:H49)</f>
        <v>357</v>
      </c>
      <c r="I47">
        <f t="shared" ref="I47" si="160">SUM(I48:I49)</f>
        <v>194</v>
      </c>
      <c r="J47">
        <f t="shared" ref="J47" si="161">SUM(J48:J49)</f>
        <v>22313</v>
      </c>
      <c r="K47">
        <f t="shared" ref="K47" si="162">SUM(K48:K49)</f>
        <v>36296021</v>
      </c>
      <c r="L47">
        <f t="shared" ref="L47" si="163">SUM(L48:L49)</f>
        <v>13</v>
      </c>
      <c r="M47">
        <f t="shared" ref="M47" si="164">SUM(M48:M49)</f>
        <v>1323</v>
      </c>
      <c r="N47">
        <f t="shared" ref="N47" si="165">SUM(N48:N49)</f>
        <v>592</v>
      </c>
      <c r="O47">
        <f t="shared" ref="O47" si="166">SUM(O48:O49)</f>
        <v>124259</v>
      </c>
      <c r="P47">
        <f t="shared" ref="P47" si="167">SUM(P48:P49)</f>
        <v>185705936</v>
      </c>
    </row>
    <row r="48" spans="1:16" hidden="1" x14ac:dyDescent="0.3">
      <c r="A48" t="s">
        <v>6</v>
      </c>
      <c r="B48">
        <f t="shared" si="126"/>
        <v>17</v>
      </c>
      <c r="C48">
        <f t="shared" si="127"/>
        <v>1494</v>
      </c>
      <c r="D48">
        <f t="shared" si="128"/>
        <v>658</v>
      </c>
      <c r="E48">
        <f t="shared" si="129"/>
        <v>91632</v>
      </c>
      <c r="F48">
        <f t="shared" si="130"/>
        <v>169275138</v>
      </c>
      <c r="G48">
        <v>5</v>
      </c>
      <c r="H48">
        <v>315</v>
      </c>
      <c r="I48">
        <v>162</v>
      </c>
      <c r="J48">
        <v>13747</v>
      </c>
      <c r="K48">
        <v>28138808</v>
      </c>
      <c r="L48">
        <v>12</v>
      </c>
      <c r="M48">
        <v>1179</v>
      </c>
      <c r="N48">
        <v>496</v>
      </c>
      <c r="O48">
        <v>77885</v>
      </c>
      <c r="P48">
        <v>141136330</v>
      </c>
    </row>
    <row r="49" spans="1:16" hidden="1" x14ac:dyDescent="0.3">
      <c r="A49" t="s">
        <v>7</v>
      </c>
      <c r="B49">
        <f t="shared" si="126"/>
        <v>1</v>
      </c>
      <c r="C49">
        <f t="shared" si="127"/>
        <v>186</v>
      </c>
      <c r="D49">
        <f t="shared" si="128"/>
        <v>128</v>
      </c>
      <c r="E49">
        <f t="shared" si="129"/>
        <v>54940</v>
      </c>
      <c r="F49">
        <f t="shared" si="130"/>
        <v>52726819</v>
      </c>
      <c r="G49">
        <v>0</v>
      </c>
      <c r="H49">
        <v>42</v>
      </c>
      <c r="I49">
        <v>32</v>
      </c>
      <c r="J49">
        <v>8566</v>
      </c>
      <c r="K49">
        <v>8157213</v>
      </c>
      <c r="L49">
        <v>1</v>
      </c>
      <c r="M49">
        <v>144</v>
      </c>
      <c r="N49">
        <v>96</v>
      </c>
      <c r="O49">
        <v>46374</v>
      </c>
      <c r="P49">
        <v>44569606</v>
      </c>
    </row>
    <row r="50" spans="1:16" x14ac:dyDescent="0.3">
      <c r="A50">
        <v>2014</v>
      </c>
      <c r="B50">
        <f t="shared" si="126"/>
        <v>23</v>
      </c>
      <c r="C50">
        <f t="shared" si="127"/>
        <v>1615</v>
      </c>
      <c r="D50">
        <f t="shared" si="128"/>
        <v>742</v>
      </c>
      <c r="E50">
        <f t="shared" si="129"/>
        <v>146006</v>
      </c>
      <c r="F50">
        <f t="shared" si="130"/>
        <v>223509564</v>
      </c>
      <c r="G50">
        <f>SUM(G51:G52)</f>
        <v>6</v>
      </c>
      <c r="H50">
        <f t="shared" ref="H50" si="168">SUM(H51:H52)</f>
        <v>324</v>
      </c>
      <c r="I50">
        <f t="shared" ref="I50" si="169">SUM(I51:I52)</f>
        <v>143</v>
      </c>
      <c r="J50">
        <f t="shared" ref="J50" si="170">SUM(J51:J52)</f>
        <v>22550</v>
      </c>
      <c r="K50">
        <f t="shared" ref="K50" si="171">SUM(K51:K52)</f>
        <v>35499557</v>
      </c>
      <c r="L50">
        <f t="shared" ref="L50" si="172">SUM(L51:L52)</f>
        <v>17</v>
      </c>
      <c r="M50">
        <f t="shared" ref="M50" si="173">SUM(M51:M52)</f>
        <v>1291</v>
      </c>
      <c r="N50">
        <f t="shared" ref="N50" si="174">SUM(N51:N52)</f>
        <v>599</v>
      </c>
      <c r="O50">
        <f t="shared" ref="O50" si="175">SUM(O51:O52)</f>
        <v>123456</v>
      </c>
      <c r="P50">
        <f t="shared" ref="P50" si="176">SUM(P51:P52)</f>
        <v>188010007</v>
      </c>
    </row>
    <row r="51" spans="1:16" hidden="1" x14ac:dyDescent="0.3">
      <c r="A51" t="s">
        <v>6</v>
      </c>
      <c r="B51">
        <f t="shared" si="126"/>
        <v>19</v>
      </c>
      <c r="C51">
        <f t="shared" si="127"/>
        <v>1438</v>
      </c>
      <c r="D51">
        <f t="shared" si="128"/>
        <v>611</v>
      </c>
      <c r="E51">
        <f t="shared" si="129"/>
        <v>91286</v>
      </c>
      <c r="F51">
        <f t="shared" si="130"/>
        <v>171349694</v>
      </c>
      <c r="G51">
        <v>5</v>
      </c>
      <c r="H51">
        <v>292</v>
      </c>
      <c r="I51">
        <v>109</v>
      </c>
      <c r="J51">
        <v>13121</v>
      </c>
      <c r="K51">
        <v>27537455</v>
      </c>
      <c r="L51">
        <v>14</v>
      </c>
      <c r="M51">
        <v>1146</v>
      </c>
      <c r="N51">
        <v>502</v>
      </c>
      <c r="O51">
        <v>78165</v>
      </c>
      <c r="P51">
        <v>143812239</v>
      </c>
    </row>
    <row r="52" spans="1:16" hidden="1" x14ac:dyDescent="0.3">
      <c r="A52" t="s">
        <v>7</v>
      </c>
      <c r="B52">
        <f t="shared" si="126"/>
        <v>4</v>
      </c>
      <c r="C52">
        <f t="shared" si="127"/>
        <v>177</v>
      </c>
      <c r="D52">
        <f t="shared" si="128"/>
        <v>131</v>
      </c>
      <c r="E52">
        <f t="shared" si="129"/>
        <v>54720</v>
      </c>
      <c r="F52">
        <f t="shared" si="130"/>
        <v>52159870</v>
      </c>
      <c r="G52">
        <v>1</v>
      </c>
      <c r="H52">
        <v>32</v>
      </c>
      <c r="I52">
        <v>34</v>
      </c>
      <c r="J52">
        <v>9429</v>
      </c>
      <c r="K52">
        <v>7962102</v>
      </c>
      <c r="L52">
        <v>3</v>
      </c>
      <c r="M52">
        <v>145</v>
      </c>
      <c r="N52">
        <v>97</v>
      </c>
      <c r="O52">
        <v>45291</v>
      </c>
      <c r="P52">
        <v>44197768</v>
      </c>
    </row>
    <row r="53" spans="1:16" x14ac:dyDescent="0.3">
      <c r="A53">
        <v>2015</v>
      </c>
      <c r="B53">
        <f t="shared" ref="B53:B66" si="177">G53+L53</f>
        <v>14</v>
      </c>
      <c r="C53">
        <f t="shared" ref="C53:C66" si="178">H53+M53</f>
        <v>1567</v>
      </c>
      <c r="D53">
        <f t="shared" ref="D53:D66" si="179">I53+N53</f>
        <v>801</v>
      </c>
      <c r="E53">
        <f t="shared" ref="E53:E66" si="180">J53+O53</f>
        <v>145886</v>
      </c>
      <c r="F53">
        <f t="shared" ref="F53:F66" si="181">K53+P53</f>
        <v>223121020</v>
      </c>
      <c r="G53">
        <f>SUM(G54:G55)</f>
        <v>3</v>
      </c>
      <c r="H53">
        <f t="shared" ref="H53" si="182">SUM(H54:H55)</f>
        <v>306</v>
      </c>
      <c r="I53">
        <f t="shared" ref="I53" si="183">SUM(I54:I55)</f>
        <v>169</v>
      </c>
      <c r="J53">
        <f t="shared" ref="J53" si="184">SUM(J54:J55)</f>
        <v>22731</v>
      </c>
      <c r="K53">
        <f t="shared" ref="K53" si="185">SUM(K54:K55)</f>
        <v>35116004</v>
      </c>
      <c r="L53">
        <f t="shared" ref="L53" si="186">SUM(L54:L55)</f>
        <v>11</v>
      </c>
      <c r="M53">
        <f t="shared" ref="M53" si="187">SUM(M54:M55)</f>
        <v>1261</v>
      </c>
      <c r="N53">
        <f t="shared" ref="N53" si="188">SUM(N54:N55)</f>
        <v>632</v>
      </c>
      <c r="O53">
        <f t="shared" ref="O53" si="189">SUM(O54:O55)</f>
        <v>123155</v>
      </c>
      <c r="P53">
        <f t="shared" ref="P53" si="190">SUM(P54:P55)</f>
        <v>188005016</v>
      </c>
    </row>
    <row r="54" spans="1:16" hidden="1" x14ac:dyDescent="0.3">
      <c r="A54" t="s">
        <v>6</v>
      </c>
      <c r="B54">
        <f t="shared" si="177"/>
        <v>10</v>
      </c>
      <c r="C54">
        <f t="shared" si="178"/>
        <v>1375</v>
      </c>
      <c r="D54">
        <f t="shared" si="179"/>
        <v>683</v>
      </c>
      <c r="E54">
        <f t="shared" si="180"/>
        <v>91005</v>
      </c>
      <c r="F54">
        <f t="shared" si="181"/>
        <v>172101318</v>
      </c>
      <c r="G54">
        <v>2</v>
      </c>
      <c r="H54">
        <v>267</v>
      </c>
      <c r="I54">
        <v>140</v>
      </c>
      <c r="J54">
        <v>13064</v>
      </c>
      <c r="K54">
        <v>26945757</v>
      </c>
      <c r="L54">
        <v>8</v>
      </c>
      <c r="M54">
        <v>1108</v>
      </c>
      <c r="N54">
        <v>543</v>
      </c>
      <c r="O54">
        <v>77941</v>
      </c>
      <c r="P54">
        <v>145155561</v>
      </c>
    </row>
    <row r="55" spans="1:16" hidden="1" x14ac:dyDescent="0.3">
      <c r="A55" t="s">
        <v>7</v>
      </c>
      <c r="B55">
        <f t="shared" si="177"/>
        <v>4</v>
      </c>
      <c r="C55">
        <f t="shared" si="178"/>
        <v>192</v>
      </c>
      <c r="D55">
        <f t="shared" si="179"/>
        <v>118</v>
      </c>
      <c r="E55">
        <f t="shared" si="180"/>
        <v>54881</v>
      </c>
      <c r="F55">
        <f t="shared" si="181"/>
        <v>51019702</v>
      </c>
      <c r="G55">
        <v>1</v>
      </c>
      <c r="H55">
        <v>39</v>
      </c>
      <c r="I55">
        <v>29</v>
      </c>
      <c r="J55">
        <v>9667</v>
      </c>
      <c r="K55">
        <v>8170247</v>
      </c>
      <c r="L55">
        <v>3</v>
      </c>
      <c r="M55">
        <v>153</v>
      </c>
      <c r="N55">
        <v>89</v>
      </c>
      <c r="O55">
        <v>45214</v>
      </c>
      <c r="P55">
        <v>42849455</v>
      </c>
    </row>
    <row r="56" spans="1:16" x14ac:dyDescent="0.3">
      <c r="A56">
        <v>2016</v>
      </c>
      <c r="B56">
        <f t="shared" si="177"/>
        <v>14</v>
      </c>
      <c r="C56">
        <f t="shared" si="178"/>
        <v>1472</v>
      </c>
      <c r="D56">
        <f t="shared" si="179"/>
        <v>709</v>
      </c>
      <c r="E56">
        <f t="shared" si="180"/>
        <v>141793</v>
      </c>
      <c r="F56">
        <f t="shared" si="181"/>
        <v>216874222</v>
      </c>
      <c r="G56">
        <f>SUM(G57:G58)</f>
        <v>1</v>
      </c>
      <c r="H56">
        <f t="shared" ref="H56" si="191">SUM(H57:H58)</f>
        <v>244</v>
      </c>
      <c r="I56">
        <f t="shared" ref="I56" si="192">SUM(I57:I58)</f>
        <v>133</v>
      </c>
      <c r="J56">
        <f t="shared" ref="J56" si="193">SUM(J57:J58)</f>
        <v>19854</v>
      </c>
      <c r="K56">
        <f t="shared" ref="K56" si="194">SUM(K57:K58)</f>
        <v>31624528</v>
      </c>
      <c r="L56">
        <f t="shared" ref="L56" si="195">SUM(L57:L58)</f>
        <v>13</v>
      </c>
      <c r="M56">
        <f t="shared" ref="M56" si="196">SUM(M57:M58)</f>
        <v>1228</v>
      </c>
      <c r="N56">
        <f t="shared" ref="N56" si="197">SUM(N57:N58)</f>
        <v>576</v>
      </c>
      <c r="O56">
        <f t="shared" ref="O56" si="198">SUM(O57:O58)</f>
        <v>121939</v>
      </c>
      <c r="P56">
        <f t="shared" ref="P56" si="199">SUM(P57:P58)</f>
        <v>185249694</v>
      </c>
    </row>
    <row r="57" spans="1:16" hidden="1" x14ac:dyDescent="0.3">
      <c r="A57" t="s">
        <v>6</v>
      </c>
      <c r="B57">
        <f t="shared" si="177"/>
        <v>10</v>
      </c>
      <c r="C57">
        <f t="shared" si="178"/>
        <v>1295</v>
      </c>
      <c r="D57">
        <f t="shared" si="179"/>
        <v>598</v>
      </c>
      <c r="E57">
        <f t="shared" si="180"/>
        <v>90042</v>
      </c>
      <c r="F57">
        <f t="shared" si="181"/>
        <v>170933274</v>
      </c>
      <c r="G57">
        <v>0</v>
      </c>
      <c r="H57">
        <v>217</v>
      </c>
      <c r="I57">
        <v>104</v>
      </c>
      <c r="J57">
        <v>12105</v>
      </c>
      <c r="K57">
        <v>24505926</v>
      </c>
      <c r="L57">
        <v>10</v>
      </c>
      <c r="M57">
        <v>1078</v>
      </c>
      <c r="N57">
        <v>494</v>
      </c>
      <c r="O57">
        <v>77937</v>
      </c>
      <c r="P57">
        <v>146427348</v>
      </c>
    </row>
    <row r="58" spans="1:16" hidden="1" x14ac:dyDescent="0.3">
      <c r="A58" t="s">
        <v>7</v>
      </c>
      <c r="B58">
        <f t="shared" si="177"/>
        <v>4</v>
      </c>
      <c r="C58">
        <f t="shared" si="178"/>
        <v>177</v>
      </c>
      <c r="D58">
        <f t="shared" si="179"/>
        <v>111</v>
      </c>
      <c r="E58">
        <f t="shared" si="180"/>
        <v>51751</v>
      </c>
      <c r="F58">
        <f t="shared" si="181"/>
        <v>45940948</v>
      </c>
      <c r="G58">
        <v>1</v>
      </c>
      <c r="H58">
        <v>27</v>
      </c>
      <c r="I58">
        <v>29</v>
      </c>
      <c r="J58">
        <v>7749</v>
      </c>
      <c r="K58">
        <v>7118602</v>
      </c>
      <c r="L58">
        <v>3</v>
      </c>
      <c r="M58">
        <v>150</v>
      </c>
      <c r="N58">
        <v>82</v>
      </c>
      <c r="O58">
        <v>44002</v>
      </c>
      <c r="P58">
        <v>38822346</v>
      </c>
    </row>
    <row r="59" spans="1:16" x14ac:dyDescent="0.3">
      <c r="A59">
        <v>2017</v>
      </c>
      <c r="B59">
        <f t="shared" si="177"/>
        <v>11</v>
      </c>
      <c r="C59">
        <f t="shared" si="178"/>
        <v>1399</v>
      </c>
      <c r="D59">
        <f t="shared" si="179"/>
        <v>605</v>
      </c>
      <c r="E59">
        <f t="shared" si="180"/>
        <v>143852</v>
      </c>
      <c r="F59">
        <f t="shared" si="181"/>
        <v>221914913</v>
      </c>
      <c r="G59">
        <f>SUM(G60:G61)</f>
        <v>1</v>
      </c>
      <c r="H59">
        <f t="shared" ref="H59" si="200">SUM(H60:H61)</f>
        <v>240</v>
      </c>
      <c r="I59">
        <f t="shared" ref="I59" si="201">SUM(I60:I61)</f>
        <v>105</v>
      </c>
      <c r="J59">
        <f t="shared" ref="J59" si="202">SUM(J60:J61)</f>
        <v>19839</v>
      </c>
      <c r="K59">
        <f t="shared" ref="K59" si="203">SUM(K60:K61)</f>
        <v>31960438</v>
      </c>
      <c r="L59">
        <f t="shared" ref="L59" si="204">SUM(L60:L61)</f>
        <v>10</v>
      </c>
      <c r="M59">
        <f t="shared" ref="M59" si="205">SUM(M60:M61)</f>
        <v>1159</v>
      </c>
      <c r="N59">
        <f t="shared" ref="N59" si="206">SUM(N60:N61)</f>
        <v>500</v>
      </c>
      <c r="O59">
        <f t="shared" ref="O59" si="207">SUM(O60:O61)</f>
        <v>124013</v>
      </c>
      <c r="P59">
        <f t="shared" ref="P59" si="208">SUM(P60:P61)</f>
        <v>189954475</v>
      </c>
    </row>
    <row r="60" spans="1:16" hidden="1" x14ac:dyDescent="0.3">
      <c r="A60" t="s">
        <v>6</v>
      </c>
      <c r="B60">
        <f t="shared" si="177"/>
        <v>11</v>
      </c>
      <c r="C60">
        <f t="shared" si="178"/>
        <v>1236</v>
      </c>
      <c r="D60">
        <f t="shared" si="179"/>
        <v>509</v>
      </c>
      <c r="E60">
        <f t="shared" si="180"/>
        <v>92951</v>
      </c>
      <c r="F60">
        <f t="shared" si="181"/>
        <v>176067020</v>
      </c>
      <c r="G60">
        <v>1</v>
      </c>
      <c r="H60">
        <v>205</v>
      </c>
      <c r="I60">
        <v>85</v>
      </c>
      <c r="J60">
        <v>12153</v>
      </c>
      <c r="K60">
        <v>25145701</v>
      </c>
      <c r="L60">
        <v>10</v>
      </c>
      <c r="M60">
        <v>1031</v>
      </c>
      <c r="N60">
        <v>424</v>
      </c>
      <c r="O60">
        <v>80798</v>
      </c>
      <c r="P60">
        <v>150921319</v>
      </c>
    </row>
    <row r="61" spans="1:16" hidden="1" x14ac:dyDescent="0.3">
      <c r="A61" t="s">
        <v>7</v>
      </c>
      <c r="B61">
        <f t="shared" si="177"/>
        <v>0</v>
      </c>
      <c r="C61">
        <f t="shared" si="178"/>
        <v>163</v>
      </c>
      <c r="D61">
        <f t="shared" si="179"/>
        <v>96</v>
      </c>
      <c r="E61">
        <f t="shared" si="180"/>
        <v>50901</v>
      </c>
      <c r="F61">
        <f t="shared" si="181"/>
        <v>45847893</v>
      </c>
      <c r="G61">
        <v>0</v>
      </c>
      <c r="H61">
        <v>35</v>
      </c>
      <c r="I61">
        <v>20</v>
      </c>
      <c r="J61">
        <v>7686</v>
      </c>
      <c r="K61">
        <v>6814737</v>
      </c>
      <c r="L61">
        <v>0</v>
      </c>
      <c r="M61">
        <v>128</v>
      </c>
      <c r="N61">
        <v>76</v>
      </c>
      <c r="O61">
        <v>43215</v>
      </c>
      <c r="P61">
        <v>39033156</v>
      </c>
    </row>
    <row r="62" spans="1:16" x14ac:dyDescent="0.3">
      <c r="A62">
        <v>2018</v>
      </c>
      <c r="B62">
        <f t="shared" si="177"/>
        <v>14</v>
      </c>
      <c r="C62">
        <f t="shared" si="178"/>
        <v>1505</v>
      </c>
      <c r="D62">
        <f t="shared" si="179"/>
        <v>675</v>
      </c>
      <c r="E62">
        <f t="shared" si="180"/>
        <v>152248</v>
      </c>
      <c r="F62">
        <f t="shared" si="181"/>
        <v>238486577</v>
      </c>
      <c r="G62">
        <f>SUM(G63:G64)</f>
        <v>3</v>
      </c>
      <c r="H62">
        <f t="shared" ref="H62" si="209">SUM(H63:H64)</f>
        <v>240</v>
      </c>
      <c r="I62">
        <f t="shared" ref="I62" si="210">SUM(I63:I64)</f>
        <v>155</v>
      </c>
      <c r="J62">
        <f t="shared" ref="J62" si="211">SUM(J63:J64)</f>
        <v>21730</v>
      </c>
      <c r="K62">
        <f t="shared" ref="K62" si="212">SUM(K63:K64)</f>
        <v>34908572</v>
      </c>
      <c r="L62">
        <f t="shared" ref="L62" si="213">SUM(L63:L64)</f>
        <v>11</v>
      </c>
      <c r="M62">
        <f t="shared" ref="M62" si="214">SUM(M63:M64)</f>
        <v>1265</v>
      </c>
      <c r="N62">
        <f t="shared" ref="N62" si="215">SUM(N63:N64)</f>
        <v>520</v>
      </c>
      <c r="O62">
        <f t="shared" ref="O62" si="216">SUM(O63:O64)</f>
        <v>130518</v>
      </c>
      <c r="P62">
        <f t="shared" ref="P62" si="217">SUM(P63:P64)</f>
        <v>203578005</v>
      </c>
    </row>
    <row r="63" spans="1:16" hidden="1" x14ac:dyDescent="0.3">
      <c r="A63" t="s">
        <v>6</v>
      </c>
      <c r="B63">
        <f t="shared" si="177"/>
        <v>12</v>
      </c>
      <c r="C63">
        <f t="shared" si="178"/>
        <v>1324</v>
      </c>
      <c r="D63">
        <f t="shared" si="179"/>
        <v>552</v>
      </c>
      <c r="E63">
        <f t="shared" si="180"/>
        <v>96817</v>
      </c>
      <c r="F63">
        <f t="shared" si="181"/>
        <v>185149317</v>
      </c>
      <c r="G63">
        <v>2</v>
      </c>
      <c r="H63">
        <v>204</v>
      </c>
      <c r="I63">
        <v>113</v>
      </c>
      <c r="J63">
        <v>12697</v>
      </c>
      <c r="K63">
        <v>26378519</v>
      </c>
      <c r="L63">
        <v>10</v>
      </c>
      <c r="M63">
        <v>1120</v>
      </c>
      <c r="N63">
        <v>439</v>
      </c>
      <c r="O63">
        <v>84120</v>
      </c>
      <c r="P63">
        <v>158770798</v>
      </c>
    </row>
    <row r="64" spans="1:16" hidden="1" x14ac:dyDescent="0.3">
      <c r="A64" t="s">
        <v>7</v>
      </c>
      <c r="B64">
        <f t="shared" si="177"/>
        <v>2</v>
      </c>
      <c r="C64">
        <f t="shared" si="178"/>
        <v>181</v>
      </c>
      <c r="D64">
        <f t="shared" si="179"/>
        <v>123</v>
      </c>
      <c r="E64">
        <f t="shared" si="180"/>
        <v>55431</v>
      </c>
      <c r="F64">
        <f t="shared" si="181"/>
        <v>53337260</v>
      </c>
      <c r="G64">
        <v>1</v>
      </c>
      <c r="H64">
        <v>36</v>
      </c>
      <c r="I64">
        <v>42</v>
      </c>
      <c r="J64">
        <v>9033</v>
      </c>
      <c r="K64">
        <v>8530053</v>
      </c>
      <c r="L64">
        <v>1</v>
      </c>
      <c r="M64">
        <v>145</v>
      </c>
      <c r="N64">
        <v>81</v>
      </c>
      <c r="O64">
        <v>46398</v>
      </c>
      <c r="P64">
        <v>44807207</v>
      </c>
    </row>
    <row r="65" spans="1:16" x14ac:dyDescent="0.3">
      <c r="A65">
        <v>2019</v>
      </c>
      <c r="B65">
        <f t="shared" si="177"/>
        <v>11</v>
      </c>
      <c r="C65">
        <f t="shared" si="178"/>
        <v>1539</v>
      </c>
      <c r="D65">
        <f t="shared" si="179"/>
        <v>680</v>
      </c>
      <c r="E65">
        <f t="shared" si="180"/>
        <v>152904</v>
      </c>
      <c r="F65">
        <f t="shared" si="181"/>
        <v>239313199</v>
      </c>
      <c r="G65">
        <f>SUM(G66:G67)</f>
        <v>1</v>
      </c>
      <c r="H65">
        <f t="shared" ref="H65" si="218">SUM(H66:H67)</f>
        <v>254</v>
      </c>
      <c r="I65">
        <f t="shared" ref="I65" si="219">SUM(I66:I67)</f>
        <v>128</v>
      </c>
      <c r="J65">
        <f t="shared" ref="J65" si="220">SUM(J66:J67)</f>
        <v>20738</v>
      </c>
      <c r="K65">
        <f t="shared" ref="K65" si="221">SUM(K66:K67)</f>
        <v>34854627</v>
      </c>
      <c r="L65">
        <f t="shared" ref="L65" si="222">SUM(L66:L67)</f>
        <v>10</v>
      </c>
      <c r="M65">
        <f t="shared" ref="M65" si="223">SUM(M66:M67)</f>
        <v>1285</v>
      </c>
      <c r="N65">
        <f t="shared" ref="N65" si="224">SUM(N66:N67)</f>
        <v>552</v>
      </c>
      <c r="O65">
        <f t="shared" ref="O65" si="225">SUM(O66:O67)</f>
        <v>132166</v>
      </c>
      <c r="P65">
        <f t="shared" ref="P65" si="226">SUM(P66:P67)</f>
        <v>204458572</v>
      </c>
    </row>
    <row r="66" spans="1:16" hidden="1" x14ac:dyDescent="0.3">
      <c r="A66" t="s">
        <v>6</v>
      </c>
      <c r="B66">
        <f t="shared" si="177"/>
        <v>8</v>
      </c>
      <c r="C66">
        <f t="shared" si="178"/>
        <v>1376</v>
      </c>
      <c r="D66">
        <f t="shared" si="179"/>
        <v>577</v>
      </c>
      <c r="E66">
        <f t="shared" si="180"/>
        <v>98855</v>
      </c>
      <c r="F66">
        <f t="shared" si="181"/>
        <v>187985005</v>
      </c>
      <c r="G66">
        <v>1</v>
      </c>
      <c r="H66">
        <v>218</v>
      </c>
      <c r="I66">
        <v>96</v>
      </c>
      <c r="J66">
        <v>12658</v>
      </c>
      <c r="K66">
        <v>26319101</v>
      </c>
      <c r="L66">
        <v>7</v>
      </c>
      <c r="M66">
        <v>1158</v>
      </c>
      <c r="N66">
        <v>481</v>
      </c>
      <c r="O66">
        <v>86197</v>
      </c>
      <c r="P66">
        <v>161665904</v>
      </c>
    </row>
    <row r="67" spans="1:16" hidden="1" x14ac:dyDescent="0.3">
      <c r="A67" t="s">
        <v>7</v>
      </c>
      <c r="B67">
        <f>G67+L67</f>
        <v>3</v>
      </c>
      <c r="C67">
        <f t="shared" ref="C67" si="227">H67+M67</f>
        <v>163</v>
      </c>
      <c r="D67">
        <f t="shared" ref="D67" si="228">I67+N67</f>
        <v>103</v>
      </c>
      <c r="E67">
        <f t="shared" ref="E67" si="229">J67+O67</f>
        <v>54049</v>
      </c>
      <c r="F67">
        <f t="shared" ref="F67" si="230">K67+P67</f>
        <v>51328194</v>
      </c>
      <c r="G67">
        <v>0</v>
      </c>
      <c r="H67">
        <v>36</v>
      </c>
      <c r="I67">
        <v>32</v>
      </c>
      <c r="J67">
        <v>8080</v>
      </c>
      <c r="K67">
        <v>8535526</v>
      </c>
      <c r="L67">
        <v>3</v>
      </c>
      <c r="M67">
        <v>127</v>
      </c>
      <c r="N67">
        <v>71</v>
      </c>
      <c r="O67">
        <v>45969</v>
      </c>
      <c r="P67">
        <v>42792668</v>
      </c>
    </row>
    <row r="69" spans="1:16" x14ac:dyDescent="0.3">
      <c r="A69" t="s">
        <v>11</v>
      </c>
      <c r="B69" s="2">
        <f>AVERAGE(B8:B65)</f>
        <v>12.775862068965518</v>
      </c>
      <c r="C69" s="2">
        <f t="shared" ref="C69:P69" si="231">AVERAGE(C8:C65)</f>
        <v>1416.5</v>
      </c>
      <c r="D69" s="2">
        <f t="shared" si="231"/>
        <v>709.20689655172418</v>
      </c>
      <c r="E69" s="2">
        <f t="shared" si="231"/>
        <v>93114</v>
      </c>
      <c r="F69" s="2">
        <f t="shared" si="231"/>
        <v>147845003.18965518</v>
      </c>
      <c r="G69" s="2">
        <f t="shared" si="231"/>
        <v>2.9482758620689653</v>
      </c>
      <c r="H69" s="2">
        <f t="shared" si="231"/>
        <v>249.06896551724137</v>
      </c>
      <c r="I69" s="2">
        <f t="shared" si="231"/>
        <v>140.06896551724137</v>
      </c>
      <c r="J69" s="2">
        <f t="shared" si="231"/>
        <v>11994.793103448275</v>
      </c>
      <c r="K69" s="2">
        <f t="shared" si="231"/>
        <v>19826427.672413792</v>
      </c>
      <c r="L69" s="2">
        <f t="shared" si="231"/>
        <v>9.8275862068965516</v>
      </c>
      <c r="M69" s="2">
        <f t="shared" si="231"/>
        <v>1167.4310344827586</v>
      </c>
      <c r="N69" s="2">
        <f t="shared" si="231"/>
        <v>569.13793103448279</v>
      </c>
      <c r="O69" s="2">
        <f t="shared" si="231"/>
        <v>81119.206896551725</v>
      </c>
      <c r="P69" s="2">
        <f t="shared" si="231"/>
        <v>128018575.51724137</v>
      </c>
    </row>
  </sheetData>
  <mergeCells count="3">
    <mergeCell ref="B3:F3"/>
    <mergeCell ref="G3:K3"/>
    <mergeCell ref="L3:P3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EE931-DF97-46F2-B536-114615462245}">
  <dimension ref="A2:J69"/>
  <sheetViews>
    <sheetView tabSelected="1" zoomScale="70" zoomScaleNormal="70" workbookViewId="0">
      <selection activeCell="B5" sqref="B5"/>
    </sheetView>
  </sheetViews>
  <sheetFormatPr baseColWidth="10" defaultRowHeight="14.4" x14ac:dyDescent="0.3"/>
  <cols>
    <col min="2" max="2" width="10.77734375" bestFit="1" customWidth="1"/>
    <col min="3" max="3" width="11.21875" bestFit="1" customWidth="1"/>
    <col min="4" max="7" width="10.77734375" bestFit="1" customWidth="1"/>
    <col min="8" max="8" width="13.21875" bestFit="1" customWidth="1"/>
    <col min="9" max="9" width="11.21875" bestFit="1" customWidth="1"/>
    <col min="10" max="10" width="10.77734375" bestFit="1" customWidth="1"/>
  </cols>
  <sheetData>
    <row r="2" spans="1:10" x14ac:dyDescent="0.3">
      <c r="A2" t="s">
        <v>5</v>
      </c>
    </row>
    <row r="3" spans="1:10" x14ac:dyDescent="0.3">
      <c r="B3" s="4" t="s">
        <v>8</v>
      </c>
      <c r="C3" s="4"/>
      <c r="D3" s="4"/>
      <c r="E3" s="4" t="s">
        <v>9</v>
      </c>
      <c r="F3" s="4"/>
      <c r="G3" s="4"/>
      <c r="H3" s="4" t="s">
        <v>10</v>
      </c>
      <c r="I3" s="4"/>
      <c r="J3" s="4"/>
    </row>
    <row r="4" spans="1:10" x14ac:dyDescent="0.3">
      <c r="B4" t="s">
        <v>0</v>
      </c>
      <c r="C4" t="s">
        <v>1</v>
      </c>
      <c r="D4" t="s">
        <v>2</v>
      </c>
      <c r="E4" t="s">
        <v>0</v>
      </c>
      <c r="F4" t="s">
        <v>1</v>
      </c>
      <c r="G4" t="s">
        <v>2</v>
      </c>
      <c r="H4" t="s">
        <v>0</v>
      </c>
      <c r="I4" t="s">
        <v>1</v>
      </c>
      <c r="J4" t="s">
        <v>2</v>
      </c>
    </row>
    <row r="8" spans="1:10" x14ac:dyDescent="0.3">
      <c r="A8">
        <v>2000</v>
      </c>
      <c r="B8" s="3">
        <f>figures!B8*10^6/figures!$F8</f>
        <v>0.17080516877836319</v>
      </c>
      <c r="C8" s="3">
        <f>figures!C8*10^6/figures!$F8</f>
        <v>15.574734468869169</v>
      </c>
      <c r="D8" s="3">
        <f>figures!D8*10^6/figures!$F8</f>
        <v>8.1581942455981356</v>
      </c>
      <c r="E8" s="3">
        <f>figures!G8*10^6/figures!$K8</f>
        <v>0.34497047800144343</v>
      </c>
      <c r="F8" s="3">
        <f>figures!H8*10^6/figures!$K8</f>
        <v>23.151352079207982</v>
      </c>
      <c r="G8" s="3">
        <f>figures!I8*10^6/figures!$K8</f>
        <v>13.913809279391552</v>
      </c>
      <c r="H8" s="1">
        <f>figures!L8*10^6/figures!$P8</f>
        <v>0.14766798090830208</v>
      </c>
      <c r="I8" s="1">
        <f>figures!M8*10^6/figures!$P8</f>
        <v>14.56821011650525</v>
      </c>
      <c r="J8" s="1">
        <f>figures!N8*10^6/figures!$P8</f>
        <v>7.3935830440984356</v>
      </c>
    </row>
    <row r="9" spans="1:10" hidden="1" x14ac:dyDescent="0.3">
      <c r="A9" t="s">
        <v>6</v>
      </c>
      <c r="B9" s="3">
        <f>figures!B9*10^6/figures!$F9</f>
        <v>0.16775376875354767</v>
      </c>
      <c r="C9" s="3">
        <f>figures!C9*10^6/figures!$F9</f>
        <v>16.581411580233478</v>
      </c>
      <c r="D9" s="3">
        <f>figures!D9*10^6/figures!$F9</f>
        <v>8.6498037013548021</v>
      </c>
      <c r="E9" s="3">
        <f>figures!G9*10^6/figures!$K9</f>
        <v>0.37313812239322208</v>
      </c>
      <c r="F9" s="3">
        <f>figures!H9*10^6/figures!$K9</f>
        <v>23.554343976072143</v>
      </c>
      <c r="G9" s="3">
        <f>figures!I9*10^6/figures!$K9</f>
        <v>13.106476549061925</v>
      </c>
      <c r="H9" s="1">
        <f>figures!L9*10^6/figures!$P9</f>
        <v>0.14174679967619361</v>
      </c>
      <c r="I9" s="1">
        <f>figures!M9*10^6/figures!$P9</f>
        <v>15.698458064138443</v>
      </c>
      <c r="J9" s="1">
        <f>figures!N9*10^6/figures!$P9</f>
        <v>8.0854736981962105</v>
      </c>
    </row>
    <row r="10" spans="1:10" hidden="1" x14ac:dyDescent="0.3">
      <c r="A10" t="s">
        <v>7</v>
      </c>
      <c r="B10" s="3">
        <f>figures!B10*10^6/figures!$F10</f>
        <v>0.1891555305814209</v>
      </c>
      <c r="C10" s="3">
        <f>figures!C10*10^6/figures!$F10</f>
        <v>9.520828372598185</v>
      </c>
      <c r="D10" s="3">
        <f>figures!D10*10^6/figures!$F10</f>
        <v>5.2017770909890748</v>
      </c>
      <c r="E10" s="3">
        <f>figures!G10*10^6/figures!$K10</f>
        <v>0.21508119207460219</v>
      </c>
      <c r="F10" s="3">
        <f>figures!H10*10^6/figures!$K10</f>
        <v>21.293038015385619</v>
      </c>
      <c r="G10" s="3">
        <f>figures!I10*10^6/figures!$K10</f>
        <v>17.636657750117379</v>
      </c>
      <c r="H10" s="1">
        <f>figures!L10*10^6/figures!$P10</f>
        <v>0.18470275527010524</v>
      </c>
      <c r="I10" s="1">
        <f>figures!M10*10^6/figures!$P10</f>
        <v>7.4989318639662725</v>
      </c>
      <c r="J10" s="1">
        <f>figures!N10*10^6/figures!$P10</f>
        <v>3.066065737483747</v>
      </c>
    </row>
    <row r="11" spans="1:10" x14ac:dyDescent="0.3">
      <c r="A11">
        <v>2001</v>
      </c>
      <c r="B11" s="3">
        <f>figures!B11*10^6/figures!$F11</f>
        <v>0.12967341061488849</v>
      </c>
      <c r="C11" s="3">
        <f>figures!C11*10^6/figures!$F11</f>
        <v>13.805587037249378</v>
      </c>
      <c r="D11" s="3">
        <f>figures!D11*10^6/figures!$F11</f>
        <v>7.3497036659224291</v>
      </c>
      <c r="E11" s="3">
        <f>figures!G11*10^6/figures!$K11</f>
        <v>0.32219698390597873</v>
      </c>
      <c r="F11" s="3">
        <f>figures!H11*10^6/figures!$K11</f>
        <v>18.16385496769955</v>
      </c>
      <c r="G11" s="3">
        <f>figures!I11*10^6/figures!$K11</f>
        <v>12.364309257391934</v>
      </c>
      <c r="H11" s="1">
        <f>figures!L11*10^6/figures!$P11</f>
        <v>0.10465859367254446</v>
      </c>
      <c r="I11" s="1">
        <f>figures!M11*10^6/figures!$P11</f>
        <v>13.239312099576875</v>
      </c>
      <c r="J11" s="1">
        <f>figures!N11*10^6/figures!$P11</f>
        <v>6.6981499950428454</v>
      </c>
    </row>
    <row r="12" spans="1:10" hidden="1" x14ac:dyDescent="0.3">
      <c r="A12" t="s">
        <v>6</v>
      </c>
      <c r="B12" s="3">
        <f>figures!B12*10^6/figures!$F12</f>
        <v>0.10721013514014431</v>
      </c>
      <c r="C12" s="3">
        <f>figures!C12*10^6/figures!$F12</f>
        <v>14.768196115554879</v>
      </c>
      <c r="D12" s="3">
        <f>figures!D12*10^6/figures!$F12</f>
        <v>7.7512927706324337</v>
      </c>
      <c r="E12" s="3">
        <f>figures!G12*10^6/figures!$K12</f>
        <v>0.32879920791331385</v>
      </c>
      <c r="F12" s="3">
        <f>figures!H12*10^6/figures!$K12</f>
        <v>19.117325374388393</v>
      </c>
      <c r="G12" s="3">
        <f>figures!I12*10^6/figures!$K12</f>
        <v>12.306484639041177</v>
      </c>
      <c r="H12" s="1">
        <f>figures!L12*10^6/figures!$P12</f>
        <v>7.8663953026534478E-2</v>
      </c>
      <c r="I12" s="1">
        <f>figures!M12*10^6/figures!$P12</f>
        <v>14.207920131254074</v>
      </c>
      <c r="J12" s="1">
        <f>figures!N12*10^6/figures!$P12</f>
        <v>7.1644707987243708</v>
      </c>
    </row>
    <row r="13" spans="1:10" hidden="1" x14ac:dyDescent="0.3">
      <c r="A13" t="s">
        <v>7</v>
      </c>
      <c r="B13" s="3">
        <f>figures!B13*10^6/figures!$F13</f>
        <v>0.27231682319551131</v>
      </c>
      <c r="C13" s="3">
        <f>figures!C13*10^6/figures!$F13</f>
        <v>7.6929502552731943</v>
      </c>
      <c r="D13" s="3">
        <f>figures!D13*10^6/figures!$F13</f>
        <v>4.7995840088208865</v>
      </c>
      <c r="E13" s="3">
        <f>figures!G13*10^6/figures!$K13</f>
        <v>0.28249050408170528</v>
      </c>
      <c r="F13" s="3">
        <f>figures!H13*10^6/figures!$K13</f>
        <v>12.429582179595032</v>
      </c>
      <c r="G13" s="3">
        <f>figures!I13*10^6/figures!$K13</f>
        <v>12.712072683676737</v>
      </c>
      <c r="H13" s="1">
        <f>figures!L13*10^6/figures!$P13</f>
        <v>0.27092295400146238</v>
      </c>
      <c r="I13" s="1">
        <f>figures!M13*10^6/figures!$P13</f>
        <v>7.0439968040380219</v>
      </c>
      <c r="J13" s="1">
        <f>figures!N13*10^6/figures!$P13</f>
        <v>3.715514797734341</v>
      </c>
    </row>
    <row r="14" spans="1:10" x14ac:dyDescent="0.3">
      <c r="A14">
        <v>2002</v>
      </c>
      <c r="B14" s="3">
        <f>figures!B14*10^6/figures!$F14</f>
        <v>0.12756938228844361</v>
      </c>
      <c r="C14" s="3">
        <f>figures!C14*10^6/figures!$F14</f>
        <v>12.93357275816682</v>
      </c>
      <c r="D14" s="3">
        <f>figures!D14*10^6/figures!$F14</f>
        <v>6.4864124378970169</v>
      </c>
      <c r="E14" s="3">
        <f>figures!G14*10^6/figures!$K14</f>
        <v>0.19057350093573971</v>
      </c>
      <c r="F14" s="3">
        <f>figures!H14*10^6/figures!$K14</f>
        <v>18.247412714597079</v>
      </c>
      <c r="G14" s="3">
        <f>figures!I14*10^6/figures!$K14</f>
        <v>9.8621786734245305</v>
      </c>
      <c r="H14" s="1">
        <f>figures!L14*10^6/figures!$P14</f>
        <v>0.12033603312146479</v>
      </c>
      <c r="I14" s="1">
        <f>figures!M14*10^6/figures!$P14</f>
        <v>12.323503755575462</v>
      </c>
      <c r="J14" s="1">
        <f>figures!N14*10^6/figures!$P14</f>
        <v>6.0988489513833288</v>
      </c>
    </row>
    <row r="15" spans="1:10" hidden="1" x14ac:dyDescent="0.3">
      <c r="A15" t="s">
        <v>6</v>
      </c>
      <c r="B15" s="3">
        <f>figures!B15*10^6/figures!$F15</f>
        <v>0.12359725056118348</v>
      </c>
      <c r="C15" s="3">
        <f>figures!C15*10^6/figures!$F15</f>
        <v>13.730530925978748</v>
      </c>
      <c r="D15" s="3">
        <f>figures!D15*10^6/figures!$F15</f>
        <v>6.8708835198330638</v>
      </c>
      <c r="E15" s="3">
        <f>figures!G15*10^6/figures!$K15</f>
        <v>0.10729282760859039</v>
      </c>
      <c r="F15" s="3">
        <f>figures!H15*10^6/figures!$K15</f>
        <v>19.09812331432909</v>
      </c>
      <c r="G15" s="3">
        <f>figures!I15*10^6/figures!$K15</f>
        <v>9.4954152433602506</v>
      </c>
      <c r="H15" s="1">
        <f>figures!L15*10^6/figures!$P15</f>
        <v>0.12550443999567462</v>
      </c>
      <c r="I15" s="1">
        <f>figures!M15*10^6/figures!$P15</f>
        <v>13.10266353554843</v>
      </c>
      <c r="J15" s="1">
        <f>figures!N15*10^6/figures!$P15</f>
        <v>6.5638822117737821</v>
      </c>
    </row>
    <row r="16" spans="1:10" hidden="1" x14ac:dyDescent="0.3">
      <c r="A16" t="s">
        <v>7</v>
      </c>
      <c r="B16" s="3">
        <f>figures!B16*10^6/figures!$F16</f>
        <v>0.15495964018061631</v>
      </c>
      <c r="C16" s="3">
        <f>figures!C16*10^6/figures!$F16</f>
        <v>7.4380627286695828</v>
      </c>
      <c r="D16" s="3">
        <f>figures!D16*10^6/figures!$F16</f>
        <v>3.8352510944702538</v>
      </c>
      <c r="E16" s="3">
        <f>figures!G16*10^6/figures!$K16</f>
        <v>0.85153416653113079</v>
      </c>
      <c r="F16" s="3">
        <f>figures!H16*10^6/figures!$K16</f>
        <v>11.495711248170267</v>
      </c>
      <c r="G16" s="3">
        <f>figures!I16*10^6/figures!$K16</f>
        <v>12.773012497966961</v>
      </c>
      <c r="H16" s="1">
        <f>figures!L16*10^6/figures!$P16</f>
        <v>8.5235247792289887E-2</v>
      </c>
      <c r="I16" s="1">
        <f>figures!M16*10^6/figures!$P16</f>
        <v>7.0319079428639153</v>
      </c>
      <c r="J16" s="1">
        <f>figures!N16*10^6/figures!$P16</f>
        <v>2.9406160488340012</v>
      </c>
    </row>
    <row r="17" spans="1:10" x14ac:dyDescent="0.3">
      <c r="A17">
        <v>2003</v>
      </c>
      <c r="B17" s="3">
        <f>figures!B17*10^6/figures!$F17</f>
        <v>9.8728044641465035E-2</v>
      </c>
      <c r="C17" s="3">
        <f>figures!C17*10^6/figures!$F17</f>
        <v>12.365687591343496</v>
      </c>
      <c r="D17" s="3">
        <f>figures!D17*10^6/figures!$F17</f>
        <v>6.0569655387538797</v>
      </c>
      <c r="E17" s="3">
        <f>figures!G17*10^6/figures!$K17</f>
        <v>9.6263558842592425E-2</v>
      </c>
      <c r="F17" s="3">
        <f>figures!H17*10^6/figures!$K17</f>
        <v>17.856890165300896</v>
      </c>
      <c r="G17" s="3">
        <f>figures!I17*10^6/figures!$K17</f>
        <v>9.0969063106249841</v>
      </c>
      <c r="H17" s="1">
        <f>figures!L17*10^6/figures!$P17</f>
        <v>9.9009688048470698E-2</v>
      </c>
      <c r="I17" s="1">
        <f>figures!M17*10^6/figures!$P17</f>
        <v>11.738148571968694</v>
      </c>
      <c r="J17" s="1">
        <f>figures!N17*10^6/figures!$P17</f>
        <v>5.7095586774618106</v>
      </c>
    </row>
    <row r="18" spans="1:10" hidden="1" x14ac:dyDescent="0.3">
      <c r="A18" t="s">
        <v>6</v>
      </c>
      <c r="B18" s="3">
        <f>figures!B18*10^6/figures!$F18</f>
        <v>0.10207196100470022</v>
      </c>
      <c r="C18" s="3">
        <f>figures!C18*10^6/figures!$F18</f>
        <v>13.360085562615206</v>
      </c>
      <c r="D18" s="3">
        <f>figures!D18*10^6/figures!$F18</f>
        <v>6.3227909177911519</v>
      </c>
      <c r="E18" s="3">
        <f>figures!G18*10^6/figures!$K18</f>
        <v>0.10834687533841469</v>
      </c>
      <c r="F18" s="3">
        <f>figures!H18*10^6/figures!$K18</f>
        <v>18.689835995876535</v>
      </c>
      <c r="G18" s="3">
        <f>figures!I18*10^6/figures!$K18</f>
        <v>8.6677500270731755</v>
      </c>
      <c r="H18" s="1">
        <f>figures!L18*10^6/figures!$P18</f>
        <v>0.10133833421122944</v>
      </c>
      <c r="I18" s="1">
        <f>figures!M18*10^6/figures!$P18</f>
        <v>12.736961881173899</v>
      </c>
      <c r="J18" s="1">
        <f>figures!N18*10^6/figures!$P18</f>
        <v>6.0486318232327569</v>
      </c>
    </row>
    <row r="19" spans="1:10" hidden="1" x14ac:dyDescent="0.3">
      <c r="A19" t="s">
        <v>7</v>
      </c>
      <c r="B19" s="3">
        <f>figures!B19*10^6/figures!$F19</f>
        <v>7.6247090744598206E-2</v>
      </c>
      <c r="C19" s="3">
        <f>figures!C19*10^6/figures!$F19</f>
        <v>5.6804082604725661</v>
      </c>
      <c r="D19" s="3">
        <f>figures!D19*10^6/figures!$F19</f>
        <v>4.2698370816974993</v>
      </c>
      <c r="E19" s="3">
        <f>figures!G19*10^6/figures!$K19</f>
        <v>0</v>
      </c>
      <c r="F19" s="3">
        <f>figures!H19*10^6/figures!$K19</f>
        <v>11.221101886310386</v>
      </c>
      <c r="G19" s="3">
        <f>figures!I19*10^6/figures!$K19</f>
        <v>12.515844411653891</v>
      </c>
      <c r="H19" s="1">
        <f>figures!L19*10^6/figures!$P19</f>
        <v>8.3634955831961649E-2</v>
      </c>
      <c r="I19" s="1">
        <f>figures!M19*10^6/figures!$P19</f>
        <v>5.1435497836656419</v>
      </c>
      <c r="J19" s="1">
        <f>figures!N19*10^6/figures!$P19</f>
        <v>3.4708506670264083</v>
      </c>
    </row>
    <row r="20" spans="1:10" x14ac:dyDescent="0.3">
      <c r="A20">
        <v>2004</v>
      </c>
      <c r="B20" s="3">
        <f>figures!B20*10^6/figures!$F20</f>
        <v>8.3753713383737313E-2</v>
      </c>
      <c r="C20" s="3">
        <f>figures!C20*10^6/figures!$F20</f>
        <v>12.088452631719418</v>
      </c>
      <c r="D20" s="3">
        <f>figures!D20*10^6/figures!$F20</f>
        <v>6.3001404400877954</v>
      </c>
      <c r="E20" s="3">
        <f>figures!G20*10^6/figures!$K20</f>
        <v>0.13288561511887481</v>
      </c>
      <c r="F20" s="3">
        <f>figures!H20*10^6/figures!$K20</f>
        <v>16.433521069700852</v>
      </c>
      <c r="G20" s="3">
        <f>figures!I20*10^6/figures!$K20</f>
        <v>9.9221259288759871</v>
      </c>
      <c r="H20" s="1">
        <f>figures!L20*10^6/figures!$P20</f>
        <v>7.7986883198946255E-2</v>
      </c>
      <c r="I20" s="1">
        <f>figures!M20*10^6/figures!$P20</f>
        <v>11.578452592270219</v>
      </c>
      <c r="J20" s="1">
        <f>figures!N20*10^6/figures!$P20</f>
        <v>5.8750118676539511</v>
      </c>
    </row>
    <row r="21" spans="1:10" hidden="1" x14ac:dyDescent="0.3">
      <c r="A21" t="s">
        <v>6</v>
      </c>
      <c r="B21" s="3">
        <f>figures!B21*10^6/figures!$F21</f>
        <v>7.616174942929145E-2</v>
      </c>
      <c r="C21" s="3">
        <f>figures!C21*10^6/figures!$F21</f>
        <v>12.800614029080199</v>
      </c>
      <c r="D21" s="3">
        <f>figures!D21*10^6/figures!$F21</f>
        <v>6.6695932000222369</v>
      </c>
      <c r="E21" s="3">
        <f>figures!G21*10^6/figures!$K21</f>
        <v>0.10267882904241929</v>
      </c>
      <c r="F21" s="3">
        <f>figures!H21*10^6/figures!$K21</f>
        <v>16.993346206520393</v>
      </c>
      <c r="G21" s="3">
        <f>figures!I21*10^6/figures!$K21</f>
        <v>9.9085070025934616</v>
      </c>
      <c r="H21" s="1">
        <f>figures!L21*10^6/figures!$P21</f>
        <v>7.3018863601949355E-2</v>
      </c>
      <c r="I21" s="1">
        <f>figures!M21*10^6/figures!$P21</f>
        <v>12.303678516928466</v>
      </c>
      <c r="J21" s="1">
        <f>figures!N21*10^6/figures!$P21</f>
        <v>6.285707175067806</v>
      </c>
    </row>
    <row r="22" spans="1:10" hidden="1" x14ac:dyDescent="0.3">
      <c r="A22" t="s">
        <v>7</v>
      </c>
      <c r="B22" s="3">
        <f>figures!B22*10^6/figures!$F22</f>
        <v>0.12863168654438917</v>
      </c>
      <c r="C22" s="3">
        <f>figures!C22*10^6/figures!$F22</f>
        <v>7.8786908008438363</v>
      </c>
      <c r="D22" s="3">
        <f>figures!D22*10^6/figures!$F22</f>
        <v>4.1162139694204534</v>
      </c>
      <c r="E22" s="3">
        <f>figures!G22*10^6/figures!$K22</f>
        <v>0.32283109961114992</v>
      </c>
      <c r="F22" s="3">
        <f>figures!H22*10^6/figures!$K22</f>
        <v>12.913243984445998</v>
      </c>
      <c r="G22" s="3">
        <f>figures!I22*10^6/figures!$K22</f>
        <v>10.007764087945649</v>
      </c>
      <c r="H22" s="1">
        <f>figures!L22*10^6/figures!$P22</f>
        <v>0.10714690576522498</v>
      </c>
      <c r="I22" s="1">
        <f>figures!M22*10^6/figures!$P22</f>
        <v>7.3217052272903738</v>
      </c>
      <c r="J22" s="1">
        <f>figures!N22*10^6/figures!$P22</f>
        <v>3.4644166197422743</v>
      </c>
    </row>
    <row r="23" spans="1:10" x14ac:dyDescent="0.3">
      <c r="A23">
        <v>2005</v>
      </c>
      <c r="B23" s="3">
        <f>figures!B23*10^6/figures!$F23</f>
        <v>0.10601450922524346</v>
      </c>
      <c r="C23" s="3">
        <f>figures!C23*10^6/figures!$F23</f>
        <v>11.953135915146198</v>
      </c>
      <c r="D23" s="3">
        <f>figures!D23*10^6/figures!$F23</f>
        <v>6.2857769428133929</v>
      </c>
      <c r="E23" s="3">
        <f>figures!G23*10^6/figures!$K23</f>
        <v>0.28648088517682418</v>
      </c>
      <c r="F23" s="3">
        <f>figures!H23*10^6/figures!$K23</f>
        <v>16.042929569902153</v>
      </c>
      <c r="G23" s="3">
        <f>figures!I23*10^6/figures!$K23</f>
        <v>11.377383725593875</v>
      </c>
      <c r="H23" s="1">
        <f>figures!L23*10^6/figures!$P23</f>
        <v>8.4179391095504999E-2</v>
      </c>
      <c r="I23" s="1">
        <f>figures!M23*10^6/figures!$P23</f>
        <v>11.458300646764622</v>
      </c>
      <c r="J23" s="1">
        <f>figures!N23*10^6/figures!$P23</f>
        <v>5.6697295767266604</v>
      </c>
    </row>
    <row r="24" spans="1:10" hidden="1" x14ac:dyDescent="0.3">
      <c r="A24" t="s">
        <v>6</v>
      </c>
      <c r="B24" s="3">
        <f>figures!B24*10^6/figures!$F24</f>
        <v>0.12033806793171833</v>
      </c>
      <c r="C24" s="3">
        <f>figures!C24*10^6/figures!$F24</f>
        <v>12.802924009952816</v>
      </c>
      <c r="D24" s="3">
        <f>figures!D24*10^6/figures!$F24</f>
        <v>6.4616310389422669</v>
      </c>
      <c r="E24" s="3">
        <f>figures!G24*10^6/figures!$K24</f>
        <v>0.33925517785791953</v>
      </c>
      <c r="F24" s="3">
        <f>figures!H24*10^6/figures!$K24</f>
        <v>16.235783511771864</v>
      </c>
      <c r="G24" s="3">
        <f>figures!I24*10^6/figures!$K24</f>
        <v>10.274585386554135</v>
      </c>
      <c r="H24" s="1">
        <f>figures!L24*10^6/figures!$P24</f>
        <v>9.3844516457858906E-2</v>
      </c>
      <c r="I24" s="1">
        <f>figures!M24*10^6/figures!$P24</f>
        <v>12.387476172437376</v>
      </c>
      <c r="J24" s="1">
        <f>figures!N24*10^6/figures!$P24</f>
        <v>6.0001837710243535</v>
      </c>
    </row>
    <row r="25" spans="1:10" hidden="1" x14ac:dyDescent="0.3">
      <c r="A25" t="s">
        <v>7</v>
      </c>
      <c r="B25" s="3">
        <f>figures!B25*10^6/figures!$F25</f>
        <v>2.8364052500386247E-2</v>
      </c>
      <c r="C25" s="3">
        <f>figures!C25*10^6/figures!$F25</f>
        <v>7.3462895976000384</v>
      </c>
      <c r="D25" s="3">
        <f>figures!D25*10^6/figures!$F25</f>
        <v>5.3324418700726142</v>
      </c>
      <c r="E25" s="3">
        <f>figures!G25*10^6/figures!$K25</f>
        <v>0</v>
      </c>
      <c r="F25" s="3">
        <f>figures!H25*10^6/figures!$K25</f>
        <v>14.996037888936712</v>
      </c>
      <c r="G25" s="3">
        <f>figures!I25*10^6/figures!$K25</f>
        <v>17.363833345084615</v>
      </c>
      <c r="H25" s="1">
        <f>figures!L25*10^6/figures!$P25</f>
        <v>3.1791560288132001E-2</v>
      </c>
      <c r="I25" s="1">
        <f>figures!M25*10^6/figures!$P25</f>
        <v>6.4218951782026634</v>
      </c>
      <c r="J25" s="1">
        <f>figures!N25*10^6/figures!$P25</f>
        <v>3.8785703551521036</v>
      </c>
    </row>
    <row r="26" spans="1:10" x14ac:dyDescent="0.3">
      <c r="A26">
        <v>2006</v>
      </c>
      <c r="B26" s="3">
        <f>figures!B26*10^6/figures!$F26</f>
        <v>7.1143933816020369E-2</v>
      </c>
      <c r="C26" s="3">
        <f>figures!C26*10^6/figures!$F26</f>
        <v>11.119378361715654</v>
      </c>
      <c r="D26" s="3">
        <f>figures!D26*10^6/figures!$F26</f>
        <v>5.5659665867827703</v>
      </c>
      <c r="E26" s="3">
        <f>figures!G26*10^6/figures!$K26</f>
        <v>3.7806667364577745E-2</v>
      </c>
      <c r="F26" s="3">
        <f>figures!H26*10^6/figures!$K26</f>
        <v>14.971440276372787</v>
      </c>
      <c r="G26" s="3">
        <f>figures!I26*10^6/figures!$K26</f>
        <v>8.2040468181133708</v>
      </c>
      <c r="H26" s="1">
        <f>figures!L26*10^6/figures!$P26</f>
        <v>7.5293463568311778E-2</v>
      </c>
      <c r="I26" s="1">
        <f>figures!M26*10^6/figures!$P26</f>
        <v>10.639907570497058</v>
      </c>
      <c r="J26" s="1">
        <f>figures!N26*10^6/figures!$P26</f>
        <v>5.2376015594706882</v>
      </c>
    </row>
    <row r="27" spans="1:10" hidden="1" x14ac:dyDescent="0.3">
      <c r="A27" t="s">
        <v>6</v>
      </c>
      <c r="B27" s="3">
        <f>figures!B27*10^6/figures!$F27</f>
        <v>6.0737927247472998E-2</v>
      </c>
      <c r="C27" s="3">
        <f>figures!C27*10^6/figures!$F27</f>
        <v>11.975494655626759</v>
      </c>
      <c r="D27" s="3">
        <f>figures!D27*10^6/figures!$F27</f>
        <v>5.8763944611930121</v>
      </c>
      <c r="E27" s="3">
        <f>figures!G27*10^6/figures!$K27</f>
        <v>4.5962295106982756E-2</v>
      </c>
      <c r="F27" s="3">
        <f>figures!H27*10^6/figures!$K27</f>
        <v>15.35140656573224</v>
      </c>
      <c r="G27" s="3">
        <f>figures!I27*10^6/figures!$K27</f>
        <v>7.9974393486149999</v>
      </c>
      <c r="H27" s="1">
        <f>figures!L27*10^6/figures!$P27</f>
        <v>6.2566418875019042E-2</v>
      </c>
      <c r="I27" s="1">
        <f>figures!M27*10^6/figures!$P27</f>
        <v>11.557723923094427</v>
      </c>
      <c r="J27" s="1">
        <f>figures!N27*10^6/figures!$P27</f>
        <v>5.6139141299676183</v>
      </c>
    </row>
    <row r="28" spans="1:10" hidden="1" x14ac:dyDescent="0.3">
      <c r="A28" t="s">
        <v>7</v>
      </c>
      <c r="B28" s="3">
        <f>figures!B28*10^6/figures!$F28</f>
        <v>0.12082524609686125</v>
      </c>
      <c r="C28" s="3">
        <f>figures!C28*10^6/figures!$F28</f>
        <v>7.0320293228373245</v>
      </c>
      <c r="D28" s="3">
        <f>figures!D28*10^6/figures!$F28</f>
        <v>4.0838933180739101</v>
      </c>
      <c r="E28" s="3">
        <f>figures!G28*10^6/figures!$K28</f>
        <v>0</v>
      </c>
      <c r="F28" s="3">
        <f>figures!H28*10^6/figures!$K28</f>
        <v>13.210048073921724</v>
      </c>
      <c r="G28" s="3">
        <f>figures!I28*10^6/figures!$K28</f>
        <v>9.1618075351392605</v>
      </c>
      <c r="H28" s="1">
        <f>figures!L28*10^6/figures!$P28</f>
        <v>0.13628180657234276</v>
      </c>
      <c r="I28" s="1">
        <f>figures!M28*10^6/figures!$P28</f>
        <v>6.2417067410132985</v>
      </c>
      <c r="J28" s="1">
        <f>figures!N28*10^6/figures!$P28</f>
        <v>3.4343015256230376</v>
      </c>
    </row>
    <row r="29" spans="1:10" x14ac:dyDescent="0.3">
      <c r="A29">
        <v>2007</v>
      </c>
      <c r="B29" s="3">
        <f>figures!B29*10^6/figures!$F29</f>
        <v>0.10246719865122345</v>
      </c>
      <c r="C29" s="3">
        <f>figures!C29*10^6/figures!$F29</f>
        <v>10.64839128383514</v>
      </c>
      <c r="D29" s="3">
        <f>figures!D29*10^6/figures!$F29</f>
        <v>5.2012350035361017</v>
      </c>
      <c r="E29" s="3">
        <f>figures!G29*10^6/figures!$K29</f>
        <v>0.23812272750126323</v>
      </c>
      <c r="F29" s="3">
        <f>figures!H29*10^6/figures!$K29</f>
        <v>14.66155650757778</v>
      </c>
      <c r="G29" s="3">
        <f>figures!I29*10^6/figures!$K29</f>
        <v>8.7425058525463797</v>
      </c>
      <c r="H29" s="1">
        <f>figures!L29*10^6/figures!$P29</f>
        <v>8.3883269719523701E-2</v>
      </c>
      <c r="I29" s="1">
        <f>figures!M29*10^6/figures!$P29</f>
        <v>10.098613637900437</v>
      </c>
      <c r="J29" s="1">
        <f>figures!N29*10^6/figures!$P29</f>
        <v>4.7161038308976657</v>
      </c>
    </row>
    <row r="30" spans="1:10" hidden="1" x14ac:dyDescent="0.3">
      <c r="A30" t="s">
        <v>6</v>
      </c>
      <c r="B30" s="3">
        <f>figures!B30*10^6/figures!$F30</f>
        <v>9.2117320763017388E-2</v>
      </c>
      <c r="C30" s="3">
        <f>figures!C30*10^6/figures!$F30</f>
        <v>11.632370560796584</v>
      </c>
      <c r="D30" s="3">
        <f>figures!D30*10^6/figures!$F30</f>
        <v>5.5116863589872072</v>
      </c>
      <c r="E30" s="3">
        <f>figures!G30*10^6/figures!$K30</f>
        <v>0.21334988245701575</v>
      </c>
      <c r="F30" s="3">
        <f>figures!H30*10^6/figures!$K30</f>
        <v>15.958571207784779</v>
      </c>
      <c r="G30" s="3">
        <f>figures!I30*10^6/figures!$K30</f>
        <v>8.918025086703258</v>
      </c>
      <c r="H30" s="1">
        <f>figures!L30*10^6/figures!$P30</f>
        <v>7.5595763378491901E-2</v>
      </c>
      <c r="I30" s="1">
        <f>figures!M30*10^6/figures!$P30</f>
        <v>11.042796511981239</v>
      </c>
      <c r="J30" s="1">
        <f>figures!N30*10^6/figures!$P30</f>
        <v>5.0474709701946896</v>
      </c>
    </row>
    <row r="31" spans="1:10" hidden="1" x14ac:dyDescent="0.3">
      <c r="A31" t="s">
        <v>7</v>
      </c>
      <c r="B31" s="3">
        <f>figures!B31*10^6/figures!$F31</f>
        <v>0.14409956044487651</v>
      </c>
      <c r="C31" s="3">
        <f>figures!C31*10^6/figures!$F31</f>
        <v>6.6903367349406953</v>
      </c>
      <c r="D31" s="3">
        <f>figures!D31*10^6/figures!$F31</f>
        <v>3.9524450864880416</v>
      </c>
      <c r="E31" s="3">
        <f>figures!G31*10^6/figures!$K31</f>
        <v>0.33551845317940643</v>
      </c>
      <c r="F31" s="3">
        <f>figures!H31*10^6/figures!$K31</f>
        <v>9.5622759156130837</v>
      </c>
      <c r="G31" s="3">
        <f>figures!I31*10^6/figures!$K31</f>
        <v>8.0524428763057543</v>
      </c>
      <c r="H31" s="1">
        <f>figures!L31*10^6/figures!$P31</f>
        <v>0.11732517100554313</v>
      </c>
      <c r="I31" s="1">
        <f>figures!M31*10^6/figures!$P31</f>
        <v>6.2886291658971114</v>
      </c>
      <c r="J31" s="1">
        <f>figures!N31*10^6/figures!$P31</f>
        <v>3.3789649249596421</v>
      </c>
    </row>
    <row r="32" spans="1:10" x14ac:dyDescent="0.3">
      <c r="A32">
        <v>2008</v>
      </c>
      <c r="B32" s="3">
        <f>figures!B32*10^6/figures!$F32</f>
        <v>6.3692986624268991E-2</v>
      </c>
      <c r="C32" s="3">
        <f>figures!C32*10^6/figures!$F32</f>
        <v>9.6303795775894709</v>
      </c>
      <c r="D32" s="3">
        <f>figures!D32*10^6/figures!$F32</f>
        <v>5.0529769388586736</v>
      </c>
      <c r="E32" s="3">
        <f>figures!G32*10^6/figures!$K32</f>
        <v>0.2218667423971814</v>
      </c>
      <c r="F32" s="3">
        <f>figures!H32*10^6/figures!$K32</f>
        <v>13.533871286228067</v>
      </c>
      <c r="G32" s="3">
        <f>figures!I32*10^6/figures!$K32</f>
        <v>8.113983721954062</v>
      </c>
      <c r="H32" s="1">
        <f>figures!L32*10^6/figures!$P32</f>
        <v>3.9224479864520219E-2</v>
      </c>
      <c r="I32" s="1">
        <f>figures!M32*10^6/figures!$P32</f>
        <v>9.0265334288227148</v>
      </c>
      <c r="J32" s="1">
        <f>figures!N32*10^6/figures!$P32</f>
        <v>4.5794580241827347</v>
      </c>
    </row>
    <row r="33" spans="1:10" hidden="1" x14ac:dyDescent="0.3">
      <c r="A33" t="s">
        <v>6</v>
      </c>
      <c r="B33" s="3">
        <f>figures!B33*10^6/figures!$F33</f>
        <v>7.0380421336182039E-2</v>
      </c>
      <c r="C33" s="3">
        <f>figures!C33*10^6/figures!$F33</f>
        <v>10.643685257456454</v>
      </c>
      <c r="D33" s="3">
        <f>figures!D33*10^6/figures!$F33</f>
        <v>5.4084646857573739</v>
      </c>
      <c r="E33" s="3">
        <f>figures!G33*10^6/figures!$K33</f>
        <v>0.23769823488063924</v>
      </c>
      <c r="F33" s="3">
        <f>figures!H33*10^6/figures!$K33</f>
        <v>14.539208700199101</v>
      </c>
      <c r="G33" s="3">
        <f>figures!I33*10^6/figures!$K33</f>
        <v>8.0025072409815206</v>
      </c>
      <c r="H33" s="1">
        <f>figures!L33*10^6/figures!$P33</f>
        <v>4.3895851924141117E-2</v>
      </c>
      <c r="I33" s="1">
        <f>figures!M33*10^6/figures!$P33</f>
        <v>10.027066746671665</v>
      </c>
      <c r="J33" s="1">
        <f>figures!N33*10^6/figures!$P33</f>
        <v>4.9978562833629248</v>
      </c>
    </row>
    <row r="34" spans="1:10" hidden="1" x14ac:dyDescent="0.3">
      <c r="A34" t="s">
        <v>7</v>
      </c>
      <c r="B34" s="3">
        <f>figures!B34*10^6/figures!$F34</f>
        <v>3.93745153489342E-2</v>
      </c>
      <c r="C34" s="3">
        <f>figures!C34*10^6/figures!$F34</f>
        <v>5.945551817689064</v>
      </c>
      <c r="D34" s="3">
        <f>figures!D34*10^6/figures!$F34</f>
        <v>3.7602662158232159</v>
      </c>
      <c r="E34" s="3">
        <f>figures!G34*10^6/figures!$K34</f>
        <v>0.15851927776714819</v>
      </c>
      <c r="F34" s="3">
        <f>figures!H34*10^6/figures!$K34</f>
        <v>9.5111566660288904</v>
      </c>
      <c r="G34" s="3">
        <f>figures!I34*10^6/figures!$K34</f>
        <v>8.5600409994260023</v>
      </c>
      <c r="H34" s="1">
        <f>figures!L34*10^6/figures!$P34</f>
        <v>2.2479035208800454E-2</v>
      </c>
      <c r="I34" s="1">
        <f>figures!M34*10^6/figures!$P34</f>
        <v>5.4399265205297098</v>
      </c>
      <c r="J34" s="1">
        <f>figures!N34*10^6/figures!$P34</f>
        <v>3.0796278236056618</v>
      </c>
    </row>
    <row r="35" spans="1:10" x14ac:dyDescent="0.3">
      <c r="A35">
        <v>2009</v>
      </c>
      <c r="B35" s="3">
        <f>figures!B35*10^6/figures!$F35</f>
        <v>6.4581573081832017E-2</v>
      </c>
      <c r="C35" s="3">
        <f>figures!C35*10^6/figures!$F35</f>
        <v>8.5409130400722848</v>
      </c>
      <c r="D35" s="3">
        <f>figures!D35*10^6/figures!$F35</f>
        <v>4.5153283179714219</v>
      </c>
      <c r="E35" s="3">
        <f>figures!G35*10^6/figures!$K35</f>
        <v>7.6785091160987889E-2</v>
      </c>
      <c r="F35" s="3">
        <f>figures!H35*10^6/figures!$K35</f>
        <v>12.976680406206954</v>
      </c>
      <c r="G35" s="3">
        <f>figures!I35*10^6/figures!$K35</f>
        <v>6.91065820448891</v>
      </c>
      <c r="H35" s="1">
        <f>figures!L35*10^6/figures!$P35</f>
        <v>6.2592012997506899E-2</v>
      </c>
      <c r="I35" s="1">
        <f>figures!M35*10^6/figures!$P35</f>
        <v>7.8177424233886121</v>
      </c>
      <c r="J35" s="1">
        <f>figures!N35*10^6/figures!$P35</f>
        <v>4.1248136565357045</v>
      </c>
    </row>
    <row r="36" spans="1:10" hidden="1" x14ac:dyDescent="0.3">
      <c r="A36" t="s">
        <v>6</v>
      </c>
      <c r="B36" s="3">
        <f>figures!B36*10^6/figures!$F36</f>
        <v>5.9607297981114728E-2</v>
      </c>
      <c r="C36" s="3">
        <f>figures!C36*10^6/figures!$F36</f>
        <v>9.5106755445423055</v>
      </c>
      <c r="D36" s="3">
        <f>figures!D36*10^6/figures!$F36</f>
        <v>5.0335051628496883</v>
      </c>
      <c r="E36" s="3">
        <f>figures!G36*10^6/figures!$K36</f>
        <v>9.3408393827722785E-2</v>
      </c>
      <c r="F36" s="3">
        <f>figures!H36*10^6/figures!$K36</f>
        <v>13.964554877244558</v>
      </c>
      <c r="G36" s="3">
        <f>figures!I36*10^6/figures!$K36</f>
        <v>7.3325589154762394</v>
      </c>
      <c r="H36" s="1">
        <f>figures!L36*10^6/figures!$P36</f>
        <v>5.4021986686188773E-2</v>
      </c>
      <c r="I36" s="1">
        <f>figures!M36*10^6/figures!$P36</f>
        <v>8.7747141231709485</v>
      </c>
      <c r="J36" s="1">
        <f>figures!N36*10^6/figures!$P36</f>
        <v>4.6536082816816897</v>
      </c>
    </row>
    <row r="37" spans="1:10" hidden="1" x14ac:dyDescent="0.3">
      <c r="A37" t="s">
        <v>7</v>
      </c>
      <c r="B37" s="3">
        <f>figures!B37*10^6/figures!$F37</f>
        <v>8.6149233502988934E-2</v>
      </c>
      <c r="C37" s="3">
        <f>figures!C37*10^6/figures!$F37</f>
        <v>4.3361780863171093</v>
      </c>
      <c r="D37" s="3">
        <f>figures!D37*10^6/figures!$F37</f>
        <v>2.2685964822453752</v>
      </c>
      <c r="E37" s="3">
        <f>figures!G37*10^6/figures!$K37</f>
        <v>0</v>
      </c>
      <c r="F37" s="3">
        <f>figures!H37*10^6/figures!$K37</f>
        <v>8.4135660338730176</v>
      </c>
      <c r="G37" s="3">
        <f>figures!I37*10^6/figures!$K37</f>
        <v>4.9618466353610096</v>
      </c>
      <c r="H37" s="1">
        <f>figures!L37*10^6/figures!$P37</f>
        <v>9.9377492760184025E-2</v>
      </c>
      <c r="I37" s="1">
        <f>figures!M37*10^6/figures!$P37</f>
        <v>3.71009306304687</v>
      </c>
      <c r="J37" s="1">
        <f>figures!N37*10^6/figures!$P37</f>
        <v>1.855046531523435</v>
      </c>
    </row>
    <row r="38" spans="1:10" x14ac:dyDescent="0.3">
      <c r="A38">
        <v>2010</v>
      </c>
      <c r="B38" s="3">
        <f>figures!B38*10^6/figures!$F38</f>
        <v>0.10291611896852237</v>
      </c>
      <c r="C38" s="3">
        <f>figures!C38*10^6/figures!$F38</f>
        <v>8.3773720840377219</v>
      </c>
      <c r="D38" s="3">
        <f>figures!D38*10^6/figures!$F38</f>
        <v>4.0291660576176511</v>
      </c>
      <c r="E38" s="3">
        <f>figures!G38*10^6/figures!$K38</f>
        <v>0.24363846905243255</v>
      </c>
      <c r="F38" s="3">
        <f>figures!H38*10^6/figures!$K38</f>
        <v>13.713365258094061</v>
      </c>
      <c r="G38" s="3">
        <f>figures!I38*10^6/figures!$K38</f>
        <v>6.5086276732578412</v>
      </c>
      <c r="H38" s="1">
        <f>figures!L38*10^6/figures!$P38</f>
        <v>7.8501503874444739E-2</v>
      </c>
      <c r="I38" s="1">
        <f>figures!M38*10^6/figures!$P38</f>
        <v>7.4516042908511393</v>
      </c>
      <c r="J38" s="1">
        <f>figures!N38*10^6/figures!$P38</f>
        <v>3.5989920237822357</v>
      </c>
    </row>
    <row r="39" spans="1:10" hidden="1" x14ac:dyDescent="0.3">
      <c r="A39" t="s">
        <v>6</v>
      </c>
      <c r="B39" s="3">
        <f>figures!B39*10^6/figures!$F39</f>
        <v>7.1409001652560103E-2</v>
      </c>
      <c r="C39" s="3">
        <f>figures!C39*10^6/figures!$F39</f>
        <v>9.5103806746364139</v>
      </c>
      <c r="D39" s="3">
        <f>figures!D39*10^6/figures!$F39</f>
        <v>4.3884077379209661</v>
      </c>
      <c r="E39" s="3">
        <f>figures!G39*10^6/figures!$K39</f>
        <v>0.17219076894758165</v>
      </c>
      <c r="F39" s="3">
        <f>figures!H39*10^6/figures!$K39</f>
        <v>15.152787667387184</v>
      </c>
      <c r="G39" s="3">
        <f>figures!I39*10^6/figures!$K39</f>
        <v>6.6723922967187885</v>
      </c>
      <c r="H39" s="1">
        <f>figures!L39*10^6/figures!$P39</f>
        <v>5.351184681576418E-2</v>
      </c>
      <c r="I39" s="1">
        <f>figures!M39*10^6/figures!$P39</f>
        <v>8.5083836437065035</v>
      </c>
      <c r="J39" s="1">
        <f>figures!N39*10^6/figures!$P39</f>
        <v>3.9828103130018766</v>
      </c>
    </row>
    <row r="40" spans="1:10" hidden="1" x14ac:dyDescent="0.3">
      <c r="A40" t="s">
        <v>7</v>
      </c>
      <c r="B40" s="3">
        <f>figures!B40*10^6/figures!$F40</f>
        <v>0.2233759784550394</v>
      </c>
      <c r="C40" s="3">
        <f>figures!C40*10^6/figures!$F40</f>
        <v>4.0455871653523801</v>
      </c>
      <c r="D40" s="3">
        <f>figures!D40*10^6/figures!$F40</f>
        <v>2.6556921882988016</v>
      </c>
      <c r="E40" s="3">
        <f>figures!G40*10^6/figures!$K40</f>
        <v>0.54535082964221715</v>
      </c>
      <c r="F40" s="3">
        <f>figures!H40*10^6/figures!$K40</f>
        <v>7.6349116149910401</v>
      </c>
      <c r="G40" s="3">
        <f>figures!I40*10^6/figures!$K40</f>
        <v>5.8170755161836496</v>
      </c>
      <c r="H40" s="1">
        <f>figures!L40*10^6/figures!$P40</f>
        <v>0.17246450163162916</v>
      </c>
      <c r="I40" s="1">
        <f>figures!M40*10^6/figures!$P40</f>
        <v>3.478034116237855</v>
      </c>
      <c r="J40" s="1">
        <f>figures!N40*10^6/figures!$P40</f>
        <v>2.1558062703953644</v>
      </c>
    </row>
    <row r="41" spans="1:10" x14ac:dyDescent="0.3">
      <c r="A41">
        <v>2011</v>
      </c>
      <c r="B41" s="3">
        <f>figures!B41*10^6/figures!$F41</f>
        <v>6.6129431167858979E-2</v>
      </c>
      <c r="C41" s="3">
        <f>figures!C41*10^6/figures!$F41</f>
        <v>7.9922141097155279</v>
      </c>
      <c r="D41" s="3">
        <f>figures!D41*10^6/figures!$F41</f>
        <v>4.1094717940026655</v>
      </c>
      <c r="E41" s="3">
        <f>figures!G41*10^6/figures!$K41</f>
        <v>0.15038672698778544</v>
      </c>
      <c r="F41" s="3">
        <f>figures!H41*10^6/figures!$K41</f>
        <v>11.519623287264364</v>
      </c>
      <c r="G41" s="3">
        <f>figures!I41*10^6/figures!$K41</f>
        <v>6.5568612966674449</v>
      </c>
      <c r="H41" s="1">
        <f>figures!L41*10^6/figures!$P41</f>
        <v>5.0431914324022525E-2</v>
      </c>
      <c r="I41" s="1">
        <f>figures!M41*10^6/figures!$P41</f>
        <v>7.3350417611272762</v>
      </c>
      <c r="J41" s="1">
        <f>figures!N41*10^6/figures!$P41</f>
        <v>3.6535120154736318</v>
      </c>
    </row>
    <row r="42" spans="1:10" hidden="1" x14ac:dyDescent="0.3">
      <c r="A42" t="s">
        <v>6</v>
      </c>
      <c r="B42" s="3">
        <f>figures!B42*10^6/figures!$F42</f>
        <v>6.1749275083579032E-2</v>
      </c>
      <c r="C42" s="3">
        <f>figures!C42*10^6/figures!$F42</f>
        <v>8.959819814627318</v>
      </c>
      <c r="D42" s="3">
        <f>figures!D42*10^6/figures!$F42</f>
        <v>4.452122733526048</v>
      </c>
      <c r="E42" s="3">
        <f>figures!G42*10^6/figures!$K42</f>
        <v>0.15451649990924088</v>
      </c>
      <c r="F42" s="3">
        <f>figures!H42*10^6/figures!$K42</f>
        <v>12.593094742603132</v>
      </c>
      <c r="G42" s="3">
        <f>figures!I42*10^6/figures!$K42</f>
        <v>6.5283221211654272</v>
      </c>
      <c r="H42" s="1">
        <f>figures!L42*10^6/figures!$P42</f>
        <v>4.4098834366380381E-2</v>
      </c>
      <c r="I42" s="1">
        <f>figures!M42*10^6/figures!$P42</f>
        <v>8.26853144369632</v>
      </c>
      <c r="J42" s="1">
        <f>figures!N42*10^6/figures!$P42</f>
        <v>4.0570927617069943</v>
      </c>
    </row>
    <row r="43" spans="1:10" hidden="1" x14ac:dyDescent="0.3">
      <c r="A43" t="s">
        <v>7</v>
      </c>
      <c r="B43" s="3">
        <f>figures!B43*10^6/figures!$F43</f>
        <v>8.0384529040810199E-2</v>
      </c>
      <c r="C43" s="3">
        <f>figures!C43*10^6/figures!$F43</f>
        <v>4.8431678747088149</v>
      </c>
      <c r="D43" s="3">
        <f>figures!D43*10^6/figures!$F43</f>
        <v>2.9943237067701798</v>
      </c>
      <c r="E43" s="3">
        <f>figures!G43*10^6/figures!$K43</f>
        <v>0.13586195990115771</v>
      </c>
      <c r="F43" s="3">
        <f>figures!H43*10^6/figures!$K43</f>
        <v>7.7441317143659889</v>
      </c>
      <c r="G43" s="3">
        <f>figures!I43*10^6/figures!$K43</f>
        <v>6.6572360351567275</v>
      </c>
      <c r="H43" s="1">
        <f>figures!L43*10^6/figures!$P43</f>
        <v>7.0754037809118195E-2</v>
      </c>
      <c r="I43" s="1">
        <f>figures!M43*10^6/figures!$P43</f>
        <v>4.3395809856259167</v>
      </c>
      <c r="J43" s="1">
        <f>figures!N43*10^6/figures!$P43</f>
        <v>2.3584679269706066</v>
      </c>
    </row>
    <row r="44" spans="1:10" x14ac:dyDescent="0.3">
      <c r="A44">
        <v>2012</v>
      </c>
      <c r="B44" s="3">
        <f>figures!B44*10^6/figures!$F44</f>
        <v>6.2067155021386898E-2</v>
      </c>
      <c r="C44" s="3">
        <f>figures!C44*10^6/figures!$F44</f>
        <v>7.7583943776733628</v>
      </c>
      <c r="D44" s="3">
        <f>figures!D44*10^6/figures!$F44</f>
        <v>3.9900313942320151</v>
      </c>
      <c r="E44" s="3">
        <f>figures!G44*10^6/figures!$K44</f>
        <v>0.10805974115207514</v>
      </c>
      <c r="F44" s="3">
        <f>figures!H44*10^6/figures!$K44</f>
        <v>11.994631267880342</v>
      </c>
      <c r="G44" s="3">
        <f>figures!I44*10^6/figures!$K44</f>
        <v>5.8352260222120584</v>
      </c>
      <c r="H44" s="1">
        <f>figures!L44*10^6/figures!$P44</f>
        <v>5.3037574883619383E-2</v>
      </c>
      <c r="I44" s="1">
        <f>figures!M44*10^6/figures!$P44</f>
        <v>6.9267072798006915</v>
      </c>
      <c r="J44" s="1">
        <f>figures!N44*10^6/figures!$P44</f>
        <v>3.6277701220395659</v>
      </c>
    </row>
    <row r="45" spans="1:10" hidden="1" x14ac:dyDescent="0.3">
      <c r="A45" t="s">
        <v>6</v>
      </c>
      <c r="B45" s="3">
        <f>figures!B45*10^6/figures!$F45</f>
        <v>6.4927148728867498E-2</v>
      </c>
      <c r="C45" s="3">
        <f>figures!C45*10^6/figures!$F45</f>
        <v>8.9245317161861504</v>
      </c>
      <c r="D45" s="3">
        <f>figures!D45*10^6/figures!$F45</f>
        <v>4.4799732622918569</v>
      </c>
      <c r="E45" s="3">
        <f>figures!G45*10^6/figures!$K45</f>
        <v>0.14671524017028065</v>
      </c>
      <c r="F45" s="3">
        <f>figures!H45*10^6/figures!$K45</f>
        <v>13.791232576006381</v>
      </c>
      <c r="G45" s="3">
        <f>figures!I45*10^6/figures!$K45</f>
        <v>6.4921493775349184</v>
      </c>
      <c r="H45" s="1">
        <f>figures!L45*10^6/figures!$P45</f>
        <v>4.9241347008021193E-2</v>
      </c>
      <c r="I45" s="1">
        <f>figures!M45*10^6/figures!$P45</f>
        <v>7.9911671715874393</v>
      </c>
      <c r="J45" s="1">
        <f>figures!N45*10^6/figures!$P45</f>
        <v>4.0940662798097618</v>
      </c>
    </row>
    <row r="46" spans="1:10" hidden="1" x14ac:dyDescent="0.3">
      <c r="A46" t="s">
        <v>7</v>
      </c>
      <c r="B46" s="3">
        <f>figures!B46*10^6/figures!$F46</f>
        <v>5.3436424308079794E-2</v>
      </c>
      <c r="C46" s="3">
        <f>figures!C46*10^6/figures!$F46</f>
        <v>4.2392896617743308</v>
      </c>
      <c r="D46" s="3">
        <f>figures!D46*10^6/figures!$F46</f>
        <v>2.5115119424797503</v>
      </c>
      <c r="E46" s="3">
        <f>figures!G46*10^6/figures!$K46</f>
        <v>0</v>
      </c>
      <c r="F46" s="3">
        <f>figures!H46*10^6/figures!$K46</f>
        <v>6.9723116176244861</v>
      </c>
      <c r="G46" s="3">
        <f>figures!I46*10^6/figures!$K46</f>
        <v>3.9988257806963965</v>
      </c>
      <c r="H46" s="1">
        <f>figures!L46*10^6/figures!$P46</f>
        <v>6.4671036330506762E-2</v>
      </c>
      <c r="I46" s="1">
        <f>figures!M46*10^6/figures!$P46</f>
        <v>3.6646920587287166</v>
      </c>
      <c r="J46" s="1">
        <f>figures!N46*10^6/figures!$P46</f>
        <v>2.1988152352372299</v>
      </c>
    </row>
    <row r="47" spans="1:10" x14ac:dyDescent="0.3">
      <c r="A47">
        <v>2013</v>
      </c>
      <c r="B47" s="3">
        <f>figures!B47*10^6/figures!$F47</f>
        <v>8.1080366332085985E-2</v>
      </c>
      <c r="C47" s="3">
        <f>figures!C47*10^6/figures!$F47</f>
        <v>7.5675008576613587</v>
      </c>
      <c r="D47" s="3">
        <f>figures!D47*10^6/figures!$F47</f>
        <v>3.5405093298344212</v>
      </c>
      <c r="E47" s="3">
        <f>figures!G47*10^6/figures!$K47</f>
        <v>0.13775614687902016</v>
      </c>
      <c r="F47" s="3">
        <f>figures!H47*10^6/figures!$K47</f>
        <v>9.8357888871620389</v>
      </c>
      <c r="G47" s="3">
        <f>figures!I47*10^6/figures!$K47</f>
        <v>5.3449384989059823</v>
      </c>
      <c r="H47" s="1">
        <f>figures!L47*10^6/figures!$P47</f>
        <v>7.0003147341504479E-2</v>
      </c>
      <c r="I47" s="1">
        <f>figures!M47*10^6/figures!$P47</f>
        <v>7.1241664563700322</v>
      </c>
      <c r="J47" s="1">
        <f>figures!N47*10^6/figures!$P47</f>
        <v>3.1878356327823574</v>
      </c>
    </row>
    <row r="48" spans="1:10" hidden="1" x14ac:dyDescent="0.3">
      <c r="A48" t="s">
        <v>6</v>
      </c>
      <c r="B48" s="3">
        <f>figures!B48*10^6/figures!$F48</f>
        <v>0.10042821527636267</v>
      </c>
      <c r="C48" s="3">
        <f>figures!C48*10^6/figures!$F48</f>
        <v>8.8258678601697547</v>
      </c>
      <c r="D48" s="3">
        <f>figures!D48*10^6/figures!$F48</f>
        <v>3.8871626854027435</v>
      </c>
      <c r="E48" s="3">
        <f>figures!G48*10^6/figures!$K48</f>
        <v>0.17769054040952978</v>
      </c>
      <c r="F48" s="3">
        <f>figures!H48*10^6/figures!$K48</f>
        <v>11.194504045800377</v>
      </c>
      <c r="G48" s="3">
        <f>figures!I48*10^6/figures!$K48</f>
        <v>5.7571735092687648</v>
      </c>
      <c r="H48" s="1">
        <f>figures!L48*10^6/figures!$P48</f>
        <v>8.5024174852782408E-2</v>
      </c>
      <c r="I48" s="1">
        <f>figures!M48*10^6/figures!$P48</f>
        <v>8.3536251792858724</v>
      </c>
      <c r="J48" s="1">
        <f>figures!N48*10^6/figures!$P48</f>
        <v>3.5143325605816731</v>
      </c>
    </row>
    <row r="49" spans="1:10" hidden="1" x14ac:dyDescent="0.3">
      <c r="A49" t="s">
        <v>7</v>
      </c>
      <c r="B49" s="3">
        <f>figures!B49*10^6/figures!$F49</f>
        <v>1.8965680444329478E-2</v>
      </c>
      <c r="C49" s="3">
        <f>figures!C49*10^6/figures!$F49</f>
        <v>3.5276165626452829</v>
      </c>
      <c r="D49" s="3">
        <f>figures!D49*10^6/figures!$F49</f>
        <v>2.4276070968741732</v>
      </c>
      <c r="E49" s="3">
        <f>figures!G49*10^6/figures!$K49</f>
        <v>0</v>
      </c>
      <c r="F49" s="3">
        <f>figures!H49*10^6/figures!$K49</f>
        <v>5.1488173718155945</v>
      </c>
      <c r="G49" s="3">
        <f>figures!I49*10^6/figures!$K49</f>
        <v>3.9229084737642625</v>
      </c>
      <c r="H49" s="1">
        <f>figures!L49*10^6/figures!$P49</f>
        <v>2.2436814900270826E-2</v>
      </c>
      <c r="I49" s="1">
        <f>figures!M49*10^6/figures!$P49</f>
        <v>3.230901345638999</v>
      </c>
      <c r="J49" s="1">
        <f>figures!N49*10^6/figures!$P49</f>
        <v>2.1539342304259992</v>
      </c>
    </row>
    <row r="50" spans="1:10" x14ac:dyDescent="0.3">
      <c r="A50">
        <v>2014</v>
      </c>
      <c r="B50" s="3">
        <f>figures!B50*10^6/figures!$F50</f>
        <v>0.10290387394787276</v>
      </c>
      <c r="C50" s="3">
        <f>figures!C50*10^6/figures!$F50</f>
        <v>7.2256415837310657</v>
      </c>
      <c r="D50" s="3">
        <f>figures!D50*10^6/figures!$F50</f>
        <v>3.3197684551878952</v>
      </c>
      <c r="E50" s="3">
        <f>figures!G50*10^6/figures!$K50</f>
        <v>0.16901619363869808</v>
      </c>
      <c r="F50" s="3">
        <f>figures!H50*10^6/figures!$K50</f>
        <v>9.1268744564896966</v>
      </c>
      <c r="G50" s="3">
        <f>figures!I50*10^6/figures!$K50</f>
        <v>4.0282192817223041</v>
      </c>
      <c r="H50" s="1">
        <f>figures!L50*10^6/figures!$P50</f>
        <v>9.0420718935455391E-2</v>
      </c>
      <c r="I50" s="1">
        <f>figures!M50*10^6/figures!$P50</f>
        <v>6.8666557732748768</v>
      </c>
      <c r="J50" s="1">
        <f>figures!N50*10^6/figures!$P50</f>
        <v>3.1860006260198692</v>
      </c>
    </row>
    <row r="51" spans="1:10" hidden="1" x14ac:dyDescent="0.3">
      <c r="A51" t="s">
        <v>6</v>
      </c>
      <c r="B51" s="3">
        <f>figures!B51*10^6/figures!$F51</f>
        <v>0.11088435325714675</v>
      </c>
      <c r="C51" s="3">
        <f>figures!C51*10^6/figures!$F51</f>
        <v>8.3921947359882658</v>
      </c>
      <c r="D51" s="3">
        <f>figures!D51*10^6/figures!$F51</f>
        <v>3.5658073600061404</v>
      </c>
      <c r="E51" s="3">
        <f>figures!G51*10^6/figures!$K51</f>
        <v>0.18157088227652118</v>
      </c>
      <c r="F51" s="3">
        <f>figures!H51*10^6/figures!$K51</f>
        <v>10.603739524948837</v>
      </c>
      <c r="G51" s="3">
        <f>figures!I51*10^6/figures!$K51</f>
        <v>3.9582452336281619</v>
      </c>
      <c r="H51" s="1">
        <f>figures!L51*10^6/figures!$P51</f>
        <v>9.7349155380301117E-2</v>
      </c>
      <c r="I51" s="1">
        <f>figures!M51*10^6/figures!$P51</f>
        <v>7.9687237189875058</v>
      </c>
      <c r="J51" s="1">
        <f>figures!N51*10^6/figures!$P51</f>
        <v>3.4906625714936541</v>
      </c>
    </row>
    <row r="52" spans="1:10" hidden="1" x14ac:dyDescent="0.3">
      <c r="A52" t="s">
        <v>7</v>
      </c>
      <c r="B52" s="3">
        <f>figures!B52*10^6/figures!$F52</f>
        <v>7.6687307694593559E-2</v>
      </c>
      <c r="C52" s="3">
        <f>figures!C52*10^6/figures!$F52</f>
        <v>3.393413365485765</v>
      </c>
      <c r="D52" s="3">
        <f>figures!D52*10^6/figures!$F52</f>
        <v>2.5115093269979392</v>
      </c>
      <c r="E52" s="3">
        <f>figures!G52*10^6/figures!$K52</f>
        <v>0.1255949747943445</v>
      </c>
      <c r="F52" s="3">
        <f>figures!H52*10^6/figures!$K52</f>
        <v>4.0190391934190242</v>
      </c>
      <c r="G52" s="3">
        <f>figures!I52*10^6/figures!$K52</f>
        <v>4.2702291430077137</v>
      </c>
      <c r="H52" s="1">
        <f>figures!L52*10^6/figures!$P52</f>
        <v>6.7876730788758388E-2</v>
      </c>
      <c r="I52" s="1">
        <f>figures!M52*10^6/figures!$P52</f>
        <v>3.2807086547899886</v>
      </c>
      <c r="J52" s="1">
        <f>figures!N52*10^6/figures!$P52</f>
        <v>2.1946809621698544</v>
      </c>
    </row>
    <row r="53" spans="1:10" x14ac:dyDescent="0.3">
      <c r="A53">
        <v>2015</v>
      </c>
      <c r="B53" s="3">
        <f>figures!B53*10^6/figures!$F53</f>
        <v>6.2746217277063365E-2</v>
      </c>
      <c r="C53" s="3">
        <f>figures!C53*10^6/figures!$F53</f>
        <v>7.0230944623684488</v>
      </c>
      <c r="D53" s="3">
        <f>figures!D53*10^6/figures!$F53</f>
        <v>3.5899800027805537</v>
      </c>
      <c r="E53" s="3">
        <f>figures!G53*10^6/figures!$K53</f>
        <v>8.5431132767839979E-2</v>
      </c>
      <c r="F53" s="3">
        <f>figures!H53*10^6/figures!$K53</f>
        <v>8.7139755423196785</v>
      </c>
      <c r="G53" s="3">
        <f>figures!I53*10^6/figures!$K53</f>
        <v>4.8126204792549858</v>
      </c>
      <c r="H53" s="1">
        <f>figures!L53*10^6/figures!$P53</f>
        <v>5.8509077225896995E-2</v>
      </c>
      <c r="I53" s="1">
        <f>figures!M53*10^6/figures!$P53</f>
        <v>6.7072678528960097</v>
      </c>
      <c r="J53" s="1">
        <f>figures!N53*10^6/figures!$P53</f>
        <v>3.3616124369788092</v>
      </c>
    </row>
    <row r="54" spans="1:10" hidden="1" x14ac:dyDescent="0.3">
      <c r="A54" t="s">
        <v>6</v>
      </c>
      <c r="B54" s="3">
        <f>figures!B54*10^6/figures!$F54</f>
        <v>5.8105307479400015E-2</v>
      </c>
      <c r="C54" s="3">
        <f>figures!C54*10^6/figures!$F54</f>
        <v>7.9894797784175013</v>
      </c>
      <c r="D54" s="3">
        <f>figures!D54*10^6/figures!$F54</f>
        <v>3.968592500843021</v>
      </c>
      <c r="E54" s="3">
        <f>figures!G54*10^6/figures!$K54</f>
        <v>7.4223188459689587E-2</v>
      </c>
      <c r="F54" s="3">
        <f>figures!H54*10^6/figures!$K54</f>
        <v>9.9087956593685611</v>
      </c>
      <c r="G54" s="3">
        <f>figures!I54*10^6/figures!$K54</f>
        <v>5.195623192178271</v>
      </c>
      <c r="H54" s="1">
        <f>figures!L54*10^6/figures!$P54</f>
        <v>5.5113286359039323E-2</v>
      </c>
      <c r="I54" s="1">
        <f>figures!M54*10^6/figures!$P54</f>
        <v>7.6331901607269463</v>
      </c>
      <c r="J54" s="1">
        <f>figures!N54*10^6/figures!$P54</f>
        <v>3.7408143116197938</v>
      </c>
    </row>
    <row r="55" spans="1:10" hidden="1" x14ac:dyDescent="0.3">
      <c r="A55" t="s">
        <v>7</v>
      </c>
      <c r="B55" s="3">
        <f>figures!B55*10^6/figures!$F55</f>
        <v>7.8401085133739112E-2</v>
      </c>
      <c r="C55" s="3">
        <f>figures!C55*10^6/figures!$F55</f>
        <v>3.7632520864194778</v>
      </c>
      <c r="D55" s="3">
        <f>figures!D55*10^6/figures!$F55</f>
        <v>2.312832011445304</v>
      </c>
      <c r="E55" s="3">
        <f>figures!G55*10^6/figures!$K55</f>
        <v>0.12239532048419099</v>
      </c>
      <c r="F55" s="3">
        <f>figures!H55*10^6/figures!$K55</f>
        <v>4.7734174988834486</v>
      </c>
      <c r="G55" s="3">
        <f>figures!I55*10^6/figures!$K55</f>
        <v>3.5494642940415386</v>
      </c>
      <c r="H55" s="1">
        <f>figures!L55*10^6/figures!$P55</f>
        <v>7.0012559086224085E-2</v>
      </c>
      <c r="I55" s="1">
        <f>figures!M55*10^6/figures!$P55</f>
        <v>3.5706405133974282</v>
      </c>
      <c r="J55" s="1">
        <f>figures!N55*10^6/figures!$P55</f>
        <v>2.0770392528913146</v>
      </c>
    </row>
    <row r="56" spans="1:10" x14ac:dyDescent="0.3">
      <c r="A56">
        <v>2016</v>
      </c>
      <c r="B56" s="3">
        <f>figures!B56*10^6/figures!$F56</f>
        <v>6.4553545695255565E-2</v>
      </c>
      <c r="C56" s="3">
        <f>figures!C56*10^6/figures!$F56</f>
        <v>6.7873442331011571</v>
      </c>
      <c r="D56" s="3">
        <f>figures!D56*10^6/figures!$F56</f>
        <v>3.2691759927097284</v>
      </c>
      <c r="E56" s="3">
        <f>figures!G56*10^6/figures!$K56</f>
        <v>3.1621025300361795E-2</v>
      </c>
      <c r="F56" s="3">
        <f>figures!H56*10^6/figures!$K56</f>
        <v>7.7155301732882782</v>
      </c>
      <c r="G56" s="3">
        <f>figures!I56*10^6/figures!$K56</f>
        <v>4.2055963649481187</v>
      </c>
      <c r="H56" s="1">
        <f>figures!L56*10^6/figures!$P56</f>
        <v>7.017555451400638E-2</v>
      </c>
      <c r="I56" s="1">
        <f>figures!M56*10^6/figures!$P56</f>
        <v>6.6288908417846022</v>
      </c>
      <c r="J56" s="1">
        <f>figures!N56*10^6/figures!$P56</f>
        <v>3.1093168769282826</v>
      </c>
    </row>
    <row r="57" spans="1:10" hidden="1" x14ac:dyDescent="0.3">
      <c r="A57" t="s">
        <v>6</v>
      </c>
      <c r="B57" s="3">
        <f>figures!B57*10^6/figures!$F57</f>
        <v>5.8502360400585318E-2</v>
      </c>
      <c r="C57" s="3">
        <f>figures!C57*10^6/figures!$F57</f>
        <v>7.5760556718757988</v>
      </c>
      <c r="D57" s="3">
        <f>figures!D57*10^6/figures!$F57</f>
        <v>3.498441151955002</v>
      </c>
      <c r="E57" s="3">
        <f>figures!G57*10^6/figures!$K57</f>
        <v>0</v>
      </c>
      <c r="F57" s="3">
        <f>figures!H57*10^6/figures!$K57</f>
        <v>8.8550010311791532</v>
      </c>
      <c r="G57" s="3">
        <f>figures!I57*10^6/figures!$K57</f>
        <v>4.2438714619476121</v>
      </c>
      <c r="H57" s="1">
        <f>figures!L57*10^6/figures!$P57</f>
        <v>6.829325352529092E-2</v>
      </c>
      <c r="I57" s="1">
        <f>figures!M57*10^6/figures!$P57</f>
        <v>7.3620127300263611</v>
      </c>
      <c r="J57" s="1">
        <f>figures!N57*10^6/figures!$P57</f>
        <v>3.3736867241493713</v>
      </c>
    </row>
    <row r="58" spans="1:10" hidden="1" x14ac:dyDescent="0.3">
      <c r="A58" t="s">
        <v>7</v>
      </c>
      <c r="B58" s="3">
        <f>figures!B58*10^6/figures!$F58</f>
        <v>8.7068294716077688E-2</v>
      </c>
      <c r="C58" s="3">
        <f>figures!C58*10^6/figures!$F58</f>
        <v>3.8527720411864377</v>
      </c>
      <c r="D58" s="3">
        <f>figures!D58*10^6/figures!$F58</f>
        <v>2.4161451783711558</v>
      </c>
      <c r="E58" s="3">
        <f>figures!G58*10^6/figures!$K58</f>
        <v>0.14047702062848857</v>
      </c>
      <c r="F58" s="3">
        <f>figures!H58*10^6/figures!$K58</f>
        <v>3.7928795569691913</v>
      </c>
      <c r="G58" s="3">
        <f>figures!I58*10^6/figures!$K58</f>
        <v>4.0738335982261686</v>
      </c>
      <c r="H58" s="1">
        <f>figures!L58*10^6/figures!$P58</f>
        <v>7.7275082757749886E-2</v>
      </c>
      <c r="I58" s="1">
        <f>figures!M58*10^6/figures!$P58</f>
        <v>3.863754137887494</v>
      </c>
      <c r="J58" s="1">
        <f>figures!N58*10^6/figures!$P58</f>
        <v>2.1121855953784965</v>
      </c>
    </row>
    <row r="59" spans="1:10" x14ac:dyDescent="0.3">
      <c r="A59">
        <v>2017</v>
      </c>
      <c r="B59" s="3">
        <f>figures!B59*10^6/figures!$F59</f>
        <v>4.9568547923590875E-2</v>
      </c>
      <c r="C59" s="3">
        <f>figures!C59*10^6/figures!$F59</f>
        <v>6.3042180495548763</v>
      </c>
      <c r="D59" s="3">
        <f>figures!D59*10^6/figures!$F59</f>
        <v>2.7262701357974981</v>
      </c>
      <c r="E59" s="3">
        <f>figures!G59*10^6/figures!$K59</f>
        <v>3.1288682589393803E-2</v>
      </c>
      <c r="F59" s="3">
        <f>figures!H59*10^6/figures!$K59</f>
        <v>7.5092838214545123</v>
      </c>
      <c r="G59" s="3">
        <f>figures!I59*10^6/figures!$K59</f>
        <v>3.2853116718863489</v>
      </c>
      <c r="H59" s="1">
        <f>figures!L59*10^6/figures!$P59</f>
        <v>5.2644192773031541E-2</v>
      </c>
      <c r="I59" s="1">
        <f>figures!M59*10^6/figures!$P59</f>
        <v>6.101461942394355</v>
      </c>
      <c r="J59" s="1">
        <f>figures!N59*10^6/figures!$P59</f>
        <v>2.632209638651577</v>
      </c>
    </row>
    <row r="60" spans="1:10" hidden="1" x14ac:dyDescent="0.3">
      <c r="A60" t="s">
        <v>6</v>
      </c>
      <c r="B60" s="3">
        <f>figures!B60*10^6/figures!$F60</f>
        <v>6.2476209343464775E-2</v>
      </c>
      <c r="C60" s="3">
        <f>figures!C60*10^6/figures!$F60</f>
        <v>7.0200540680474965</v>
      </c>
      <c r="D60" s="3">
        <f>figures!D60*10^6/figures!$F60</f>
        <v>2.890944595983961</v>
      </c>
      <c r="E60" s="3">
        <f>figures!G60*10^6/figures!$K60</f>
        <v>3.9768229169669995E-2</v>
      </c>
      <c r="F60" s="3">
        <f>figures!H60*10^6/figures!$K60</f>
        <v>8.1524869797823492</v>
      </c>
      <c r="G60" s="3">
        <f>figures!I60*10^6/figures!$K60</f>
        <v>3.3802994794219496</v>
      </c>
      <c r="H60" s="1">
        <f>figures!L60*10^6/figures!$P60</f>
        <v>6.6259691250114244E-2</v>
      </c>
      <c r="I60" s="1">
        <f>figures!M60*10^6/figures!$P60</f>
        <v>6.8313741678867785</v>
      </c>
      <c r="J60" s="1">
        <f>figures!N60*10^6/figures!$P60</f>
        <v>2.8094109090048436</v>
      </c>
    </row>
    <row r="61" spans="1:10" hidden="1" x14ac:dyDescent="0.3">
      <c r="A61" t="s">
        <v>7</v>
      </c>
      <c r="B61" s="3">
        <f>figures!B61*10^6/figures!$F61</f>
        <v>0</v>
      </c>
      <c r="C61" s="3">
        <f>figures!C61*10^6/figures!$F61</f>
        <v>3.555234261256019</v>
      </c>
      <c r="D61" s="3">
        <f>figures!D61*10^6/figures!$F61</f>
        <v>2.0938803011078395</v>
      </c>
      <c r="E61" s="3">
        <f>figures!G61*10^6/figures!$K61</f>
        <v>0</v>
      </c>
      <c r="F61" s="3">
        <f>figures!H61*10^6/figures!$K61</f>
        <v>5.1359282097020031</v>
      </c>
      <c r="G61" s="3">
        <f>figures!I61*10^6/figures!$K61</f>
        <v>2.934816119829716</v>
      </c>
      <c r="H61" s="1">
        <f>figures!L61*10^6/figures!$P61</f>
        <v>0</v>
      </c>
      <c r="I61" s="1">
        <f>figures!M61*10^6/figures!$P61</f>
        <v>3.2792634036561124</v>
      </c>
      <c r="J61" s="1">
        <f>figures!N61*10^6/figures!$P61</f>
        <v>1.9470626459208167</v>
      </c>
    </row>
    <row r="62" spans="1:10" x14ac:dyDescent="0.3">
      <c r="A62">
        <v>2018</v>
      </c>
      <c r="B62" s="3">
        <f>figures!B62*10^6/figures!$F62</f>
        <v>5.8703513531497414E-2</v>
      </c>
      <c r="C62" s="3">
        <f>figures!C62*10^6/figures!$F62</f>
        <v>6.310627704635972</v>
      </c>
      <c r="D62" s="3">
        <f>figures!D62*10^6/figures!$F62</f>
        <v>2.8303479738400541</v>
      </c>
      <c r="E62" s="3">
        <f>figures!G62*10^6/figures!$K62</f>
        <v>8.5938777444118888E-2</v>
      </c>
      <c r="F62" s="3">
        <f>figures!H62*10^6/figures!$K62</f>
        <v>6.8751021955295109</v>
      </c>
      <c r="G62" s="3">
        <f>figures!I62*10^6/figures!$K62</f>
        <v>4.4401701679461425</v>
      </c>
      <c r="H62" s="1">
        <f>figures!L62*10^6/figures!$P62</f>
        <v>5.4033342157960532E-2</v>
      </c>
      <c r="I62" s="1">
        <f>figures!M62*10^6/figures!$P62</f>
        <v>6.2138343481654612</v>
      </c>
      <c r="J62" s="1">
        <f>figures!N62*10^6/figures!$P62</f>
        <v>2.554303447467225</v>
      </c>
    </row>
    <row r="63" spans="1:10" hidden="1" x14ac:dyDescent="0.3">
      <c r="A63" t="s">
        <v>6</v>
      </c>
      <c r="B63" s="3">
        <f>figures!B63*10^6/figures!$F63</f>
        <v>6.4812553426810637E-2</v>
      </c>
      <c r="C63" s="3">
        <f>figures!C63*10^6/figures!$F63</f>
        <v>7.1509850614247741</v>
      </c>
      <c r="D63" s="3">
        <f>figures!D63*10^6/figures!$F63</f>
        <v>2.9813774576332897</v>
      </c>
      <c r="E63" s="3">
        <f>figures!G63*10^6/figures!$K63</f>
        <v>7.5819267942980426E-2</v>
      </c>
      <c r="F63" s="3">
        <f>figures!H63*10^6/figures!$K63</f>
        <v>7.7335653301840033</v>
      </c>
      <c r="G63" s="3">
        <f>figures!I63*10^6/figures!$K63</f>
        <v>4.2837886387783941</v>
      </c>
      <c r="H63" s="1">
        <f>figures!L63*10^6/figures!$P63</f>
        <v>6.2983874402394835E-2</v>
      </c>
      <c r="I63" s="1">
        <f>figures!M63*10^6/figures!$P63</f>
        <v>7.0541939330682206</v>
      </c>
      <c r="J63" s="1">
        <f>figures!N63*10^6/figures!$P63</f>
        <v>2.7649920862651332</v>
      </c>
    </row>
    <row r="64" spans="1:10" hidden="1" x14ac:dyDescent="0.3">
      <c r="A64" t="s">
        <v>7</v>
      </c>
      <c r="B64" s="3">
        <f>figures!B64*10^6/figures!$F64</f>
        <v>3.7497239265759055E-2</v>
      </c>
      <c r="C64" s="3">
        <f>figures!C64*10^6/figures!$F64</f>
        <v>3.3935001535511948</v>
      </c>
      <c r="D64" s="3">
        <f>figures!D64*10^6/figures!$F64</f>
        <v>2.3060802148441821</v>
      </c>
      <c r="E64" s="3">
        <f>figures!G64*10^6/figures!$K64</f>
        <v>0.11723256584689451</v>
      </c>
      <c r="F64" s="3">
        <f>figures!H64*10^6/figures!$K64</f>
        <v>4.2203723704882021</v>
      </c>
      <c r="G64" s="3">
        <f>figures!I64*10^6/figures!$K64</f>
        <v>4.9237677655695693</v>
      </c>
      <c r="H64" s="1">
        <f>figures!L64*10^6/figures!$P64</f>
        <v>2.2317838288827063E-2</v>
      </c>
      <c r="I64" s="1">
        <f>figures!M64*10^6/figures!$P64</f>
        <v>3.2360865518799242</v>
      </c>
      <c r="J64" s="1">
        <f>figures!N64*10^6/figures!$P64</f>
        <v>1.807744901394992</v>
      </c>
    </row>
    <row r="65" spans="1:10" x14ac:dyDescent="0.3">
      <c r="A65">
        <v>2019</v>
      </c>
      <c r="B65" s="3">
        <f>figures!B65*10^6/figures!$F65</f>
        <v>4.5964869660197888E-2</v>
      </c>
      <c r="C65" s="3">
        <f>figures!C65*10^6/figures!$F65</f>
        <v>6.4309031279131412</v>
      </c>
      <c r="D65" s="3">
        <f>figures!D65*10^6/figures!$F65</f>
        <v>2.8414646699031425</v>
      </c>
      <c r="E65" s="3">
        <f>figures!G65*10^6/figures!$K65</f>
        <v>2.8690595369160025E-2</v>
      </c>
      <c r="F65" s="3">
        <f>figures!H65*10^6/figures!$K65</f>
        <v>7.2874112237666466</v>
      </c>
      <c r="G65" s="3">
        <f>figures!I65*10^6/figures!$K65</f>
        <v>3.6723962072524832</v>
      </c>
      <c r="H65" s="1">
        <f>figures!L65*10^6/figures!$P65</f>
        <v>4.8909663714172866E-2</v>
      </c>
      <c r="I65" s="1">
        <f>figures!M65*10^6/figures!$P65</f>
        <v>6.2848917872712127</v>
      </c>
      <c r="J65" s="1">
        <f>figures!N65*10^6/figures!$P65</f>
        <v>2.6998134370223421</v>
      </c>
    </row>
    <row r="66" spans="1:10" hidden="1" x14ac:dyDescent="0.3">
      <c r="A66" t="s">
        <v>6</v>
      </c>
      <c r="B66" s="3">
        <f>figures!B66*10^6/figures!$F66</f>
        <v>4.2556585829811269E-2</v>
      </c>
      <c r="C66" s="3">
        <f>figures!C66*10^6/figures!$F66</f>
        <v>7.3197327627275381</v>
      </c>
      <c r="D66" s="3">
        <f>figures!D66*10^6/figures!$F66</f>
        <v>3.0693937529751376</v>
      </c>
      <c r="E66" s="3">
        <f>figures!G66*10^6/figures!$K66</f>
        <v>3.7995218757661972E-2</v>
      </c>
      <c r="F66" s="3">
        <f>figures!H66*10^6/figures!$K66</f>
        <v>8.2829576891703098</v>
      </c>
      <c r="G66" s="3">
        <f>figures!I66*10^6/figures!$K66</f>
        <v>3.6475410007355493</v>
      </c>
      <c r="H66" s="1">
        <f>figures!L66*10^6/figures!$P66</f>
        <v>4.3299173337131125E-2</v>
      </c>
      <c r="I66" s="1">
        <f>figures!M66*10^6/figures!$P66</f>
        <v>7.1629203891996918</v>
      </c>
      <c r="J66" s="1">
        <f>figures!N66*10^6/figures!$P66</f>
        <v>2.97527176788001</v>
      </c>
    </row>
    <row r="67" spans="1:10" hidden="1" x14ac:dyDescent="0.3">
      <c r="A67" t="s">
        <v>7</v>
      </c>
      <c r="B67" s="3">
        <f>figures!B67*10^6/figures!$F67</f>
        <v>5.8447410014075309E-2</v>
      </c>
      <c r="C67" s="3">
        <f>figures!C67*10^6/figures!$F67</f>
        <v>3.1756426107647582</v>
      </c>
      <c r="D67" s="3">
        <f>figures!D67*10^6/figures!$F67</f>
        <v>2.0066944104832523</v>
      </c>
      <c r="E67" s="3">
        <f>figures!G67*10^6/figures!$K67</f>
        <v>0</v>
      </c>
      <c r="F67" s="3">
        <f>figures!H67*10^6/figures!$K67</f>
        <v>4.2176662574749351</v>
      </c>
      <c r="G67" s="3">
        <f>figures!I67*10^6/figures!$K67</f>
        <v>3.7490366733110529</v>
      </c>
      <c r="H67" s="1">
        <f>figures!L67*10^6/figures!$P67</f>
        <v>7.0105467600197299E-2</v>
      </c>
      <c r="I67" s="1">
        <f>figures!M67*10^6/figures!$P67</f>
        <v>2.9677981284083526</v>
      </c>
      <c r="J67" s="1">
        <f>figures!N67*10^6/figures!$P67</f>
        <v>1.6591627332046694</v>
      </c>
    </row>
    <row r="68" spans="1:10" x14ac:dyDescent="0.3">
      <c r="B68" s="3"/>
      <c r="C68" s="3"/>
      <c r="D68" s="3"/>
      <c r="E68" s="3"/>
      <c r="F68" s="3"/>
      <c r="G68" s="3"/>
      <c r="H68" s="1"/>
      <c r="I68" s="1"/>
      <c r="J68" s="1"/>
    </row>
    <row r="69" spans="1:10" x14ac:dyDescent="0.3">
      <c r="A69" t="s">
        <v>11</v>
      </c>
      <c r="B69" s="3">
        <f>AVERAGE(B8:B65)</f>
        <v>9.0418513855637567E-2</v>
      </c>
      <c r="C69" s="3">
        <f t="shared" ref="C69:J69" si="0">AVERAGE(C8:C65)</f>
        <v>8.5649665522229625</v>
      </c>
      <c r="D69" s="3">
        <f t="shared" si="0"/>
        <v>4.4437525760749006</v>
      </c>
      <c r="E69" s="1">
        <f t="shared" si="0"/>
        <v>0.16112226844552621</v>
      </c>
      <c r="F69" s="1">
        <f t="shared" si="0"/>
        <v>12.177696094547617</v>
      </c>
      <c r="G69" s="1">
        <f t="shared" si="0"/>
        <v>7.6484994782019742</v>
      </c>
      <c r="H69" s="1">
        <f t="shared" si="0"/>
        <v>8.0349609721063975E-2</v>
      </c>
      <c r="I69" s="1">
        <f t="shared" si="0"/>
        <v>8.0349295343264249</v>
      </c>
      <c r="J69" s="1">
        <f t="shared" si="0"/>
        <v>3.9878104336884204</v>
      </c>
    </row>
  </sheetData>
  <mergeCells count="3">
    <mergeCell ref="B3:D3"/>
    <mergeCell ref="E3:G3"/>
    <mergeCell ref="H3:J3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8A72C-2F7B-48C6-B413-F98398716218}">
  <dimension ref="A2:J69"/>
  <sheetViews>
    <sheetView zoomScale="85" zoomScaleNormal="85" workbookViewId="0">
      <selection activeCell="B7" sqref="B7"/>
    </sheetView>
  </sheetViews>
  <sheetFormatPr baseColWidth="10" defaultRowHeight="14.4" x14ac:dyDescent="0.3"/>
  <cols>
    <col min="2" max="2" width="10.77734375" bestFit="1" customWidth="1"/>
    <col min="3" max="3" width="11.21875" bestFit="1" customWidth="1"/>
    <col min="4" max="7" width="10.77734375" bestFit="1" customWidth="1"/>
    <col min="8" max="8" width="13.21875" bestFit="1" customWidth="1"/>
    <col min="9" max="9" width="11.21875" bestFit="1" customWidth="1"/>
    <col min="10" max="10" width="10.77734375" bestFit="1" customWidth="1"/>
  </cols>
  <sheetData>
    <row r="2" spans="1:10" x14ac:dyDescent="0.3">
      <c r="A2" t="s">
        <v>5</v>
      </c>
    </row>
    <row r="3" spans="1:10" x14ac:dyDescent="0.3">
      <c r="B3" s="4" t="s">
        <v>8</v>
      </c>
      <c r="C3" s="4"/>
      <c r="D3" s="4"/>
      <c r="E3" s="4" t="s">
        <v>9</v>
      </c>
      <c r="F3" s="4"/>
      <c r="G3" s="4"/>
      <c r="H3" s="4" t="s">
        <v>10</v>
      </c>
      <c r="I3" s="4"/>
      <c r="J3" s="4"/>
    </row>
    <row r="4" spans="1:10" x14ac:dyDescent="0.3">
      <c r="B4" t="s">
        <v>0</v>
      </c>
      <c r="C4" t="s">
        <v>1</v>
      </c>
      <c r="D4" t="s">
        <v>2</v>
      </c>
      <c r="E4" t="s">
        <v>0</v>
      </c>
      <c r="F4" t="s">
        <v>1</v>
      </c>
      <c r="G4" t="s">
        <v>2</v>
      </c>
      <c r="H4" t="s">
        <v>0</v>
      </c>
      <c r="I4" t="s">
        <v>1</v>
      </c>
      <c r="J4" t="s">
        <v>2</v>
      </c>
    </row>
    <row r="8" spans="1:10" x14ac:dyDescent="0.3">
      <c r="A8">
        <v>2000</v>
      </c>
      <c r="B8" s="3">
        <f>figures!B8*1000/figures!$E8</f>
        <v>0.29073103553804369</v>
      </c>
      <c r="C8" s="3">
        <f>figures!C8*1000/figures!$E8</f>
        <v>26.510079951034772</v>
      </c>
      <c r="D8" s="3">
        <f>figures!D8*1000/figures!$E8</f>
        <v>13.886232355303928</v>
      </c>
      <c r="E8" s="3">
        <f>figures!G8*1000/figures!$J8</f>
        <v>0.60076096388759093</v>
      </c>
      <c r="F8" s="3">
        <f>figures!H8*1000/figures!$J8</f>
        <v>40.317735798678328</v>
      </c>
      <c r="G8" s="3">
        <f>figures!I8*1000/figures!$J8</f>
        <v>24.230692210132833</v>
      </c>
      <c r="H8" s="1">
        <f>figures!L8*1000/figures!$O8</f>
        <v>0.25059624624105631</v>
      </c>
      <c r="I8" s="1">
        <f>figures!M8*1000/figures!$O8</f>
        <v>24.722615879160763</v>
      </c>
      <c r="J8" s="1">
        <f>figures!N8*1000/figures!$O8</f>
        <v>12.547094811793578</v>
      </c>
    </row>
    <row r="9" spans="1:10" hidden="1" x14ac:dyDescent="0.3">
      <c r="A9" t="s">
        <v>6</v>
      </c>
      <c r="B9" s="3">
        <f>figures!B9*1000/figures!$E9</f>
        <v>0.3222525452915882</v>
      </c>
      <c r="C9" s="3">
        <f>figures!C9*1000/figures!$E9</f>
        <v>31.852650023665422</v>
      </c>
      <c r="D9" s="3">
        <f>figures!D9*1000/figures!$E9</f>
        <v>16.616146866597518</v>
      </c>
      <c r="E9" s="3">
        <f>figures!G9*1000/figures!$J9</f>
        <v>0.76241303726293719</v>
      </c>
      <c r="F9" s="3">
        <f>figures!H9*1000/figures!$J9</f>
        <v>48.12732297722291</v>
      </c>
      <c r="G9" s="3">
        <f>figures!I9*1000/figures!$J9</f>
        <v>26.779757933860669</v>
      </c>
      <c r="H9" s="1">
        <f>figures!L9*1000/figures!$O9</f>
        <v>0.27024592379064949</v>
      </c>
      <c r="I9" s="1">
        <f>figures!M9*1000/figures!$O9</f>
        <v>29.929736059814431</v>
      </c>
      <c r="J9" s="1">
        <f>figures!N9*1000/figures!$O9</f>
        <v>15.415277902891631</v>
      </c>
    </row>
    <row r="10" spans="1:10" hidden="1" x14ac:dyDescent="0.3">
      <c r="A10" t="s">
        <v>7</v>
      </c>
      <c r="B10" s="3">
        <f>figures!B10*1000/figures!$E10</f>
        <v>0.19105846388995032</v>
      </c>
      <c r="C10" s="3">
        <f>figures!C10*1000/figures!$E10</f>
        <v>9.6166093491274989</v>
      </c>
      <c r="D10" s="3">
        <f>figures!D10*1000/figures!$E10</f>
        <v>5.2541077569736343</v>
      </c>
      <c r="E10" s="3">
        <f>figures!G10*1000/figures!$J10</f>
        <v>0.22281639928698752</v>
      </c>
      <c r="F10" s="3">
        <f>figures!H10*1000/figures!$J10</f>
        <v>22.058823529411764</v>
      </c>
      <c r="G10" s="3">
        <f>figures!I10*1000/figures!$J10</f>
        <v>18.270944741532976</v>
      </c>
      <c r="H10" s="1">
        <f>figures!L10*1000/figures!$O10</f>
        <v>0.18576311487591024</v>
      </c>
      <c r="I10" s="1">
        <f>figures!M10*1000/figures!$O10</f>
        <v>7.5419824639619559</v>
      </c>
      <c r="J10" s="1">
        <f>figures!N10*1000/figures!$O10</f>
        <v>3.0836677069401102</v>
      </c>
    </row>
    <row r="11" spans="1:10" x14ac:dyDescent="0.3">
      <c r="A11">
        <v>2001</v>
      </c>
      <c r="B11" s="3">
        <f>figures!B11*1000/figures!$E11</f>
        <v>0.21776834114966129</v>
      </c>
      <c r="C11" s="3">
        <f>figures!C11*1000/figures!$E11</f>
        <v>23.184550891683582</v>
      </c>
      <c r="D11" s="3">
        <f>figures!D11*1000/figures!$E11</f>
        <v>12.342798478732588</v>
      </c>
      <c r="E11" s="3">
        <f>figures!G11*1000/figures!$J11</f>
        <v>0.55202870549268557</v>
      </c>
      <c r="F11" s="3">
        <f>figures!H11*1000/figures!$J11</f>
        <v>31.120618272150153</v>
      </c>
      <c r="G11" s="3">
        <f>figures!I11*1000/figures!$J11</f>
        <v>21.184101573281811</v>
      </c>
      <c r="H11" s="1">
        <f>figures!L11*1000/figures!$O11</f>
        <v>0.17530788447210413</v>
      </c>
      <c r="I11" s="1">
        <f>figures!M11*1000/figures!$O11</f>
        <v>22.176447385721172</v>
      </c>
      <c r="J11" s="1">
        <f>figures!N11*1000/figures!$O11</f>
        <v>11.219704606214664</v>
      </c>
    </row>
    <row r="12" spans="1:10" hidden="1" x14ac:dyDescent="0.3">
      <c r="A12" t="s">
        <v>6</v>
      </c>
      <c r="B12" s="3">
        <f>figures!B12*1000/figures!$E12</f>
        <v>0.20536200186879422</v>
      </c>
      <c r="C12" s="3">
        <f>figures!C12*1000/figures!$E12</f>
        <v>28.288615757426403</v>
      </c>
      <c r="D12" s="3">
        <f>figures!D12*1000/figures!$E12</f>
        <v>14.847672735113822</v>
      </c>
      <c r="E12" s="3">
        <f>figures!G12*1000/figures!$J12</f>
        <v>0.67230119093353824</v>
      </c>
      <c r="F12" s="3">
        <f>figures!H12*1000/figures!$J12</f>
        <v>39.089512101421434</v>
      </c>
      <c r="G12" s="3">
        <f>figures!I12*1000/figures!$J12</f>
        <v>25.163273146369573</v>
      </c>
      <c r="H12" s="1">
        <f>figures!L12*1000/figures!$O12</f>
        <v>0.14946480103935522</v>
      </c>
      <c r="I12" s="1">
        <f>figures!M12*1000/figures!$O12</f>
        <v>26.995642526185083</v>
      </c>
      <c r="J12" s="1">
        <f>figures!N12*1000/figures!$O12</f>
        <v>13.612794186968969</v>
      </c>
    </row>
    <row r="13" spans="1:10" hidden="1" x14ac:dyDescent="0.3">
      <c r="A13" t="s">
        <v>7</v>
      </c>
      <c r="B13" s="3">
        <f>figures!B13*1000/figures!$E13</f>
        <v>0.25650891368475054</v>
      </c>
      <c r="C13" s="3">
        <f>figures!C13*1000/figures!$E13</f>
        <v>7.2463768115942031</v>
      </c>
      <c r="D13" s="3">
        <f>figures!D13*1000/figures!$E13</f>
        <v>4.5209696036937288</v>
      </c>
      <c r="E13" s="3">
        <f>figures!G13*1000/figures!$J13</f>
        <v>0.24509803921568626</v>
      </c>
      <c r="F13" s="3">
        <f>figures!H13*1000/figures!$J13</f>
        <v>10.784313725490197</v>
      </c>
      <c r="G13" s="3">
        <f>figures!I13*1000/figures!$J13</f>
        <v>11.029411764705882</v>
      </c>
      <c r="H13" s="1">
        <f>figures!L13*1000/figures!$O13</f>
        <v>0.2582263538438837</v>
      </c>
      <c r="I13" s="1">
        <f>figures!M13*1000/figures!$O13</f>
        <v>6.713885199940977</v>
      </c>
      <c r="J13" s="1">
        <f>figures!N13*1000/figures!$O13</f>
        <v>3.5413899955732626</v>
      </c>
    </row>
    <row r="14" spans="1:10" x14ac:dyDescent="0.3">
      <c r="A14">
        <v>2002</v>
      </c>
      <c r="B14" s="3">
        <f>figures!B14*1000/figures!$E14</f>
        <v>0.21158509789879723</v>
      </c>
      <c r="C14" s="3">
        <f>figures!C14*1000/figures!$E14</f>
        <v>21.45147377158575</v>
      </c>
      <c r="D14" s="3">
        <f>figures!D14*1000/figures!$E14</f>
        <v>10.758288439315766</v>
      </c>
      <c r="E14" s="3">
        <f>figures!G14*1000/figures!$J14</f>
        <v>0.32438569459086852</v>
      </c>
      <c r="F14" s="3">
        <f>figures!H14*1000/figures!$J14</f>
        <v>31.059930257075663</v>
      </c>
      <c r="G14" s="3">
        <f>figures!I14*1000/figures!$J14</f>
        <v>16.786959695077446</v>
      </c>
      <c r="H14" s="1">
        <f>figures!L14*1000/figures!$O14</f>
        <v>0.19900317500520123</v>
      </c>
      <c r="I14" s="1">
        <f>figures!M14*1000/figures!$O14</f>
        <v>20.379734240305378</v>
      </c>
      <c r="J14" s="1">
        <f>figures!N14*1000/figures!$O14</f>
        <v>10.085842733218152</v>
      </c>
    </row>
    <row r="15" spans="1:10" hidden="1" x14ac:dyDescent="0.3">
      <c r="A15" t="s">
        <v>6</v>
      </c>
      <c r="B15" s="3">
        <f>figures!B15*1000/figures!$E15</f>
        <v>0.23224635003747612</v>
      </c>
      <c r="C15" s="3">
        <f>figures!C15*1000/figures!$E15</f>
        <v>25.800458158708711</v>
      </c>
      <c r="D15" s="3">
        <f>figures!D15*1000/figures!$E15</f>
        <v>12.910785731628787</v>
      </c>
      <c r="E15" s="3">
        <f>figures!G15*1000/figures!$J15</f>
        <v>0.209819555182543</v>
      </c>
      <c r="F15" s="3">
        <f>figures!H15*1000/figures!$J15</f>
        <v>37.347880822492655</v>
      </c>
      <c r="G15" s="3">
        <f>figures!I15*1000/figures!$J15</f>
        <v>18.569030633655057</v>
      </c>
      <c r="H15" s="1">
        <f>figures!L15*1000/figures!$O15</f>
        <v>0.2347555607723458</v>
      </c>
      <c r="I15" s="1">
        <f>figures!M15*1000/figures!$O15</f>
        <v>24.508480544632899</v>
      </c>
      <c r="J15" s="1">
        <f>figures!N15*1000/figures!$O15</f>
        <v>12.277715828393685</v>
      </c>
    </row>
    <row r="16" spans="1:10" hidden="1" x14ac:dyDescent="0.3">
      <c r="A16" t="s">
        <v>7</v>
      </c>
      <c r="B16" s="3">
        <f>figures!B16*1000/figures!$E16</f>
        <v>0.14207068016338129</v>
      </c>
      <c r="C16" s="3">
        <f>figures!C16*1000/figures!$E16</f>
        <v>6.8193926478423013</v>
      </c>
      <c r="D16" s="3">
        <f>figures!D16*1000/figures!$E16</f>
        <v>3.5162493340436867</v>
      </c>
      <c r="E16" s="3">
        <f>figures!G16*1000/figures!$J16</f>
        <v>0.71454090746695254</v>
      </c>
      <c r="F16" s="3">
        <f>figures!H16*1000/figures!$J16</f>
        <v>9.6463022508038581</v>
      </c>
      <c r="G16" s="3">
        <f>figures!I16*1000/figures!$J16</f>
        <v>10.718113612004288</v>
      </c>
      <c r="H16" s="1">
        <f>figures!L16*1000/figures!$O16</f>
        <v>7.887679444707367E-2</v>
      </c>
      <c r="I16" s="1">
        <f>figures!M16*1000/figures!$O16</f>
        <v>6.5073355418835774</v>
      </c>
      <c r="J16" s="1">
        <f>figures!N16*1000/figures!$O16</f>
        <v>2.7212494084240415</v>
      </c>
    </row>
    <row r="17" spans="1:10" x14ac:dyDescent="0.3">
      <c r="A17">
        <v>2003</v>
      </c>
      <c r="B17" s="3">
        <f>figures!B17*1000/figures!$E17</f>
        <v>0.16537809567122835</v>
      </c>
      <c r="C17" s="3">
        <f>figures!C17*1000/figures!$E17</f>
        <v>20.713606482821351</v>
      </c>
      <c r="D17" s="3">
        <f>figures!D17*1000/figures!$E17</f>
        <v>10.145946169429859</v>
      </c>
      <c r="E17" s="3">
        <f>figures!G17*1000/figures!$J17</f>
        <v>0.17317516668109792</v>
      </c>
      <c r="F17" s="3">
        <f>figures!H17*1000/figures!$J17</f>
        <v>32.12399341934367</v>
      </c>
      <c r="G17" s="3">
        <f>figures!I17*1000/figures!$J17</f>
        <v>16.365053251363754</v>
      </c>
      <c r="H17" s="1">
        <f>figures!L17*1000/figures!$O17</f>
        <v>0.1645548790521639</v>
      </c>
      <c r="I17" s="1">
        <f>figures!M17*1000/figures!$O17</f>
        <v>19.508895105406541</v>
      </c>
      <c r="J17" s="1">
        <f>figures!N17*1000/figures!$O17</f>
        <v>9.4893313586747841</v>
      </c>
    </row>
    <row r="18" spans="1:10" hidden="1" x14ac:dyDescent="0.3">
      <c r="A18" t="s">
        <v>6</v>
      </c>
      <c r="B18" s="3">
        <f>figures!B18*1000/figures!$E18</f>
        <v>0.19364000172124446</v>
      </c>
      <c r="C18" s="3">
        <f>figures!C18*1000/figures!$E18</f>
        <v>25.345324669736218</v>
      </c>
      <c r="D18" s="3">
        <f>figures!D18*1000/figures!$E18</f>
        <v>11.994922328843755</v>
      </c>
      <c r="E18" s="3">
        <f>figures!G18*1000/figures!$J18</f>
        <v>0.21994941163532389</v>
      </c>
      <c r="F18" s="3">
        <f>figures!H18*1000/figures!$J18</f>
        <v>37.941273507093371</v>
      </c>
      <c r="G18" s="3">
        <f>figures!I18*1000/figures!$J18</f>
        <v>17.595952930825909</v>
      </c>
      <c r="H18" s="1">
        <f>figures!L18*1000/figures!$O18</f>
        <v>0.19078735556800974</v>
      </c>
      <c r="I18" s="1">
        <f>figures!M18*1000/figures!$O18</f>
        <v>23.979585752954222</v>
      </c>
      <c r="J18" s="1">
        <f>figures!N18*1000/figures!$O18</f>
        <v>11.38762028546558</v>
      </c>
    </row>
    <row r="19" spans="1:10" hidden="1" x14ac:dyDescent="0.3">
      <c r="A19" t="s">
        <v>7</v>
      </c>
      <c r="B19" s="3">
        <f>figures!B19*1000/figures!$E19</f>
        <v>7.1482183065870827E-2</v>
      </c>
      <c r="C19" s="3">
        <f>figures!C19*1000/figures!$E19</f>
        <v>5.3254226384073773</v>
      </c>
      <c r="D19" s="3">
        <f>figures!D19*1000/figures!$E19</f>
        <v>4.0030022516887662</v>
      </c>
      <c r="E19" s="3">
        <f>figures!G19*1000/figures!$J19</f>
        <v>0</v>
      </c>
      <c r="F19" s="3">
        <f>figures!H19*1000/figures!$J19</f>
        <v>10.586319218241043</v>
      </c>
      <c r="G19" s="3">
        <f>figures!I19*1000/figures!$J19</f>
        <v>11.807817589576548</v>
      </c>
      <c r="H19" s="1">
        <f>figures!L19*1000/figures!$O19</f>
        <v>7.8360694275751278E-2</v>
      </c>
      <c r="I19" s="1">
        <f>figures!M19*1000/figures!$O19</f>
        <v>4.8191826979587038</v>
      </c>
      <c r="J19" s="1">
        <f>figures!N19*1000/figures!$O19</f>
        <v>3.2519688124436783</v>
      </c>
    </row>
    <row r="20" spans="1:10" x14ac:dyDescent="0.3">
      <c r="A20">
        <v>2004</v>
      </c>
      <c r="B20" s="3">
        <f>figures!B20*1000/figures!$E20</f>
        <v>0.14309336046807428</v>
      </c>
      <c r="C20" s="3">
        <f>figures!C20*1000/figures!$E20</f>
        <v>20.653141694225386</v>
      </c>
      <c r="D20" s="3">
        <f>figures!D20*1000/figures!$E20</f>
        <v>10.763800559654031</v>
      </c>
      <c r="E20" s="3">
        <f>figures!G20*1000/figures!$J20</f>
        <v>0.24034609838166959</v>
      </c>
      <c r="F20" s="3">
        <f>figures!H20*1000/figures!$J20</f>
        <v>29.722800833199809</v>
      </c>
      <c r="G20" s="3">
        <f>figures!I20*1000/figures!$J20</f>
        <v>17.945842012497998</v>
      </c>
      <c r="H20" s="1">
        <f>figures!L20*1000/figures!$O20</f>
        <v>0.13238019592268996</v>
      </c>
      <c r="I20" s="1">
        <f>figures!M20*1000/figures!$O20</f>
        <v>19.654046421322036</v>
      </c>
      <c r="J20" s="1">
        <f>figures!N20*1000/figures!$O20</f>
        <v>9.9726414261759775</v>
      </c>
    </row>
    <row r="21" spans="1:10" hidden="1" x14ac:dyDescent="0.3">
      <c r="A21" t="s">
        <v>6</v>
      </c>
      <c r="B21" s="3">
        <f>figures!B21*1000/figures!$E21</f>
        <v>0.14729399882164801</v>
      </c>
      <c r="C21" s="3">
        <f>figures!C21*1000/figures!$E21</f>
        <v>24.755912801952697</v>
      </c>
      <c r="D21" s="3">
        <f>figures!D21*1000/figures!$E21</f>
        <v>12.898745896810032</v>
      </c>
      <c r="E21" s="3">
        <f>figures!G21*1000/figures!$J21</f>
        <v>0.20999580008399832</v>
      </c>
      <c r="F21" s="3">
        <f>figures!H21*1000/figures!$J21</f>
        <v>34.75430491390172</v>
      </c>
      <c r="G21" s="3">
        <f>figures!I21*1000/figures!$J21</f>
        <v>20.26459470810584</v>
      </c>
      <c r="H21" s="1">
        <f>figures!L21*1000/figures!$O21</f>
        <v>0.14031149151115477</v>
      </c>
      <c r="I21" s="1">
        <f>figures!M21*1000/figures!$O21</f>
        <v>23.642486319629576</v>
      </c>
      <c r="J21" s="1">
        <f>figures!N21*1000/figures!$O21</f>
        <v>12.078480894251905</v>
      </c>
    </row>
    <row r="22" spans="1:10" hidden="1" x14ac:dyDescent="0.3">
      <c r="A22" t="s">
        <v>7</v>
      </c>
      <c r="B22" s="3">
        <f>figures!B22*1000/figures!$E22</f>
        <v>0.13010668748373666</v>
      </c>
      <c r="C22" s="3">
        <f>figures!C22*1000/figures!$E22</f>
        <v>7.9690346083788706</v>
      </c>
      <c r="D22" s="3">
        <f>figures!D22*1000/figures!$E22</f>
        <v>4.1634139994795731</v>
      </c>
      <c r="E22" s="3">
        <f>figures!G22*1000/figures!$J22</f>
        <v>0.33806626098715348</v>
      </c>
      <c r="F22" s="3">
        <f>figures!H22*1000/figures!$J22</f>
        <v>13.522650439486139</v>
      </c>
      <c r="G22" s="3">
        <f>figures!I22*1000/figures!$J22</f>
        <v>10.480054090601758</v>
      </c>
      <c r="H22" s="1">
        <f>figures!L22*1000/figures!$O22</f>
        <v>0.10796804145972792</v>
      </c>
      <c r="I22" s="1">
        <f>figures!M22*1000/figures!$O22</f>
        <v>7.3778161664147408</v>
      </c>
      <c r="J22" s="1">
        <f>figures!N22*1000/figures!$O22</f>
        <v>3.490966673864536</v>
      </c>
    </row>
    <row r="23" spans="1:10" x14ac:dyDescent="0.3">
      <c r="A23">
        <v>2005</v>
      </c>
      <c r="B23" s="3">
        <f>figures!B23*1000/figures!$E23</f>
        <v>0.18263311290531234</v>
      </c>
      <c r="C23" s="3">
        <f>figures!C23*1000/figures!$E23</f>
        <v>20.591883480073967</v>
      </c>
      <c r="D23" s="3">
        <f>figures!D23*1000/figures!$E23</f>
        <v>10.828621652677478</v>
      </c>
      <c r="E23" s="3">
        <f>figures!G23*1000/figures!$J23</f>
        <v>0.5251312828207052</v>
      </c>
      <c r="F23" s="3">
        <f>figures!H23*1000/figures!$J23</f>
        <v>29.407351837959489</v>
      </c>
      <c r="G23" s="3">
        <f>figures!I23*1000/figures!$J23</f>
        <v>20.855213803450862</v>
      </c>
      <c r="H23" s="1">
        <f>figures!L23*1000/figures!$O23</f>
        <v>0.14396897045248599</v>
      </c>
      <c r="I23" s="1">
        <f>figures!M23*1000/figures!$O23</f>
        <v>19.596717507473684</v>
      </c>
      <c r="J23" s="1">
        <f>figures!N23*1000/figures!$O23</f>
        <v>9.6967335981233216</v>
      </c>
    </row>
    <row r="24" spans="1:10" hidden="1" x14ac:dyDescent="0.3">
      <c r="A24" t="s">
        <v>6</v>
      </c>
      <c r="B24" s="3">
        <f>figures!B24*1000/figures!$E24</f>
        <v>0.23517141951513787</v>
      </c>
      <c r="C24" s="3">
        <f>figures!C24*1000/figures!$E24</f>
        <v>25.020194067545322</v>
      </c>
      <c r="D24" s="3">
        <f>figures!D24*1000/figures!$E24</f>
        <v>12.627682743530229</v>
      </c>
      <c r="E24" s="3">
        <f>figures!G24*1000/figures!$J24</f>
        <v>0.70550292279782301</v>
      </c>
      <c r="F24" s="3">
        <f>figures!H24*1000/figures!$J24</f>
        <v>33.763354162467245</v>
      </c>
      <c r="G24" s="3">
        <f>figures!I24*1000/figures!$J24</f>
        <v>21.366659947591213</v>
      </c>
      <c r="H24" s="1">
        <f>figures!L24*1000/figures!$O24</f>
        <v>0.18206852604148888</v>
      </c>
      <c r="I24" s="1">
        <f>figures!M24*1000/figures!$O24</f>
        <v>24.033045437476531</v>
      </c>
      <c r="J24" s="1">
        <f>figures!N24*1000/figures!$O24</f>
        <v>11.641006383777695</v>
      </c>
    </row>
    <row r="25" spans="1:10" hidden="1" x14ac:dyDescent="0.3">
      <c r="A25" t="s">
        <v>7</v>
      </c>
      <c r="B25" s="3">
        <f>figures!B25*1000/figures!$E25</f>
        <v>2.9753049687592979E-2</v>
      </c>
      <c r="C25" s="3">
        <f>figures!C25*1000/figures!$E25</f>
        <v>7.706039869086581</v>
      </c>
      <c r="D25" s="3">
        <f>figures!D25*1000/figures!$E25</f>
        <v>5.5935733412674802</v>
      </c>
      <c r="E25" s="3">
        <f>figures!G25*1000/figures!$J25</f>
        <v>0</v>
      </c>
      <c r="F25" s="3">
        <f>figures!H25*1000/figures!$J25</f>
        <v>16.725352112676056</v>
      </c>
      <c r="G25" s="3">
        <f>figures!I25*1000/figures!$J25</f>
        <v>19.366197183098592</v>
      </c>
      <c r="H25" s="1">
        <f>figures!L25*1000/figures!$O25</f>
        <v>3.3110390040394677E-2</v>
      </c>
      <c r="I25" s="1">
        <f>figures!M25*1000/figures!$O25</f>
        <v>6.6882987881597247</v>
      </c>
      <c r="J25" s="1">
        <f>figures!N25*1000/figures!$O25</f>
        <v>4.0394675849281505</v>
      </c>
    </row>
    <row r="26" spans="1:10" x14ac:dyDescent="0.3">
      <c r="A26">
        <v>2006</v>
      </c>
      <c r="B26" s="3">
        <f>figures!B26*1000/figures!$E26</f>
        <v>0.12153448004689801</v>
      </c>
      <c r="C26" s="3">
        <f>figures!C26*1000/figures!$E26</f>
        <v>18.995124322624001</v>
      </c>
      <c r="D26" s="3">
        <f>figures!D26*1000/figures!$E26</f>
        <v>9.508285791904374</v>
      </c>
      <c r="E26" s="3">
        <f>figures!G26*1000/figures!$J26</f>
        <v>6.7962484708440934E-2</v>
      </c>
      <c r="F26" s="3">
        <f>figures!H26*1000/figures!$J26</f>
        <v>26.913143944542611</v>
      </c>
      <c r="G26" s="3">
        <f>figures!I26*1000/figures!$J26</f>
        <v>14.747859181731684</v>
      </c>
      <c r="H26" s="1">
        <f>figures!L26*1000/figures!$O26</f>
        <v>0.12783228404333513</v>
      </c>
      <c r="I26" s="1">
        <f>figures!M26*1000/figures!$O26</f>
        <v>18.064299638873798</v>
      </c>
      <c r="J26" s="1">
        <f>figures!N26*1000/figures!$O26</f>
        <v>8.8923332587645003</v>
      </c>
    </row>
    <row r="27" spans="1:10" hidden="1" x14ac:dyDescent="0.3">
      <c r="A27" t="s">
        <v>6</v>
      </c>
      <c r="B27" s="3">
        <f>figures!B27*1000/figures!$E27</f>
        <v>0.1183688768766399</v>
      </c>
      <c r="C27" s="3">
        <f>figures!C27*1000/figures!$E27</f>
        <v>23.338396890844166</v>
      </c>
      <c r="D27" s="3">
        <f>figures!D27*1000/figures!$E27</f>
        <v>11.45218883781491</v>
      </c>
      <c r="E27" s="3">
        <f>figures!G27*1000/figures!$J27</f>
        <v>9.5438060698606608E-2</v>
      </c>
      <c r="F27" s="3">
        <f>figures!H27*1000/figures!$J27</f>
        <v>31.876312273334605</v>
      </c>
      <c r="G27" s="3">
        <f>figures!I27*1000/figures!$J27</f>
        <v>16.606222561557548</v>
      </c>
      <c r="H27" s="1">
        <f>figures!L27*1000/figures!$O27</f>
        <v>0.12101210121012101</v>
      </c>
      <c r="I27" s="1">
        <f>figures!M27*1000/figures!$O27</f>
        <v>22.354235423542356</v>
      </c>
      <c r="J27" s="1">
        <f>figures!N27*1000/figures!$O27</f>
        <v>10.858085808580858</v>
      </c>
    </row>
    <row r="28" spans="1:10" hidden="1" x14ac:dyDescent="0.3">
      <c r="A28" t="s">
        <v>7</v>
      </c>
      <c r="B28" s="3">
        <f>figures!B28*1000/figures!$E28</f>
        <v>0.12987012987012986</v>
      </c>
      <c r="C28" s="3">
        <f>figures!C28*1000/figures!$E28</f>
        <v>7.5584415584415581</v>
      </c>
      <c r="D28" s="3">
        <f>figures!D28*1000/figures!$E28</f>
        <v>4.3896103896103895</v>
      </c>
      <c r="E28" s="3">
        <f>figures!G28*1000/figures!$J28</f>
        <v>0</v>
      </c>
      <c r="F28" s="3">
        <f>figures!H28*1000/figures!$J28</f>
        <v>14.636449480642115</v>
      </c>
      <c r="G28" s="3">
        <f>figures!I28*1000/figures!$J28</f>
        <v>10.151085930122758</v>
      </c>
      <c r="H28" s="1">
        <f>figures!L28*1000/figures!$O28</f>
        <v>0.14592575297688537</v>
      </c>
      <c r="I28" s="1">
        <f>figures!M28*1000/figures!$O28</f>
        <v>6.6833994863413499</v>
      </c>
      <c r="J28" s="1">
        <f>figures!N28*1000/figures!$O28</f>
        <v>3.6773289750175109</v>
      </c>
    </row>
    <row r="29" spans="1:10" x14ac:dyDescent="0.3">
      <c r="A29">
        <v>2007</v>
      </c>
      <c r="B29" s="3">
        <f>figures!B29*1000/figures!$E29</f>
        <v>0.16776271641390417</v>
      </c>
      <c r="C29" s="3">
        <f>figures!C29*1000/figures!$E29</f>
        <v>17.433901489732921</v>
      </c>
      <c r="D29" s="3">
        <f>figures!D29*1000/figures!$E29</f>
        <v>8.515635485169776</v>
      </c>
      <c r="E29" s="3">
        <f>figures!G29*1000/figures!$J29</f>
        <v>0.39594999717178575</v>
      </c>
      <c r="F29" s="3">
        <f>figures!H29*1000/figures!$J29</f>
        <v>24.379206968719949</v>
      </c>
      <c r="G29" s="3">
        <f>figures!I29*1000/figures!$J29</f>
        <v>14.537021324735562</v>
      </c>
      <c r="H29" s="1">
        <f>figures!L29*1000/figures!$O29</f>
        <v>0.13704783730898959</v>
      </c>
      <c r="I29" s="1">
        <f>figures!M29*1000/figures!$O29</f>
        <v>16.499036858254467</v>
      </c>
      <c r="J29" s="1">
        <f>figures!N29*1000/figures!$O29</f>
        <v>7.7051339642609697</v>
      </c>
    </row>
    <row r="30" spans="1:10" hidden="1" x14ac:dyDescent="0.3">
      <c r="A30" t="s">
        <v>6</v>
      </c>
      <c r="B30" s="3">
        <f>figures!B30*1000/figures!$E30</f>
        <v>0.17502066216150516</v>
      </c>
      <c r="C30" s="3">
        <f>figures!C30*1000/figures!$E30</f>
        <v>22.10122028295007</v>
      </c>
      <c r="D30" s="3">
        <f>figures!D30*1000/figures!$E30</f>
        <v>10.47206961933006</v>
      </c>
      <c r="E30" s="3">
        <f>figures!G30*1000/figures!$J30</f>
        <v>0.44080049369655294</v>
      </c>
      <c r="F30" s="3">
        <f>figures!H30*1000/figures!$J30</f>
        <v>32.971876928502162</v>
      </c>
      <c r="G30" s="3">
        <f>figures!I30*1000/figures!$J30</f>
        <v>18.425460636515911</v>
      </c>
      <c r="H30" s="1">
        <f>figures!L30*1000/figures!$O30</f>
        <v>0.1420733973027912</v>
      </c>
      <c r="I30" s="1">
        <f>figures!M30*1000/figures!$O30</f>
        <v>20.75364472907696</v>
      </c>
      <c r="J30" s="1">
        <f>figures!N30*1000/figures!$O30</f>
        <v>9.4861314506786734</v>
      </c>
    </row>
    <row r="31" spans="1:10" hidden="1" x14ac:dyDescent="0.3">
      <c r="A31" t="s">
        <v>7</v>
      </c>
      <c r="B31" s="3">
        <f>figures!B31*1000/figures!$E31</f>
        <v>0.15159718462371413</v>
      </c>
      <c r="C31" s="3">
        <f>figures!C31*1000/figures!$E31</f>
        <v>7.0384407146724417</v>
      </c>
      <c r="D31" s="3">
        <f>figures!D31*1000/figures!$E31</f>
        <v>4.1580942068218736</v>
      </c>
      <c r="E31" s="3">
        <f>figures!G31*1000/figures!$J31</f>
        <v>0.31565656565656564</v>
      </c>
      <c r="F31" s="3">
        <f>figures!H31*1000/figures!$J31</f>
        <v>8.9962121212121211</v>
      </c>
      <c r="G31" s="3">
        <f>figures!I31*1000/figures!$J31</f>
        <v>7.5757575757575761</v>
      </c>
      <c r="H31" s="1">
        <f>figures!L31*1000/figures!$O31</f>
        <v>0.12550515826200456</v>
      </c>
      <c r="I31" s="1">
        <f>figures!M31*1000/figures!$O31</f>
        <v>6.7270764828434446</v>
      </c>
      <c r="J31" s="1">
        <f>figures!N31*1000/figures!$O31</f>
        <v>3.6145485579457315</v>
      </c>
    </row>
    <row r="32" spans="1:10" x14ac:dyDescent="0.3">
      <c r="A32">
        <v>2008</v>
      </c>
      <c r="B32" s="3">
        <f>figures!B32*1000/figures!$E32</f>
        <v>9.910409894553239E-2</v>
      </c>
      <c r="C32" s="3">
        <f>figures!C32*1000/figures!$E32</f>
        <v>14.984539760564497</v>
      </c>
      <c r="D32" s="3">
        <f>figures!D32*1000/figures!$E32</f>
        <v>7.8622585163455696</v>
      </c>
      <c r="E32" s="3">
        <f>figures!G32*1000/figures!$J32</f>
        <v>0.34881403229021329</v>
      </c>
      <c r="F32" s="3">
        <f>figures!H32*1000/figures!$J32</f>
        <v>21.277655969703009</v>
      </c>
      <c r="G32" s="3">
        <f>figures!I32*1000/figures!$J32</f>
        <v>12.756627466613514</v>
      </c>
      <c r="H32" s="1">
        <f>figures!L32*1000/figures!$O32</f>
        <v>6.0934738894643833E-2</v>
      </c>
      <c r="I32" s="1">
        <f>figures!M32*1000/figures!$O32</f>
        <v>14.022606788129913</v>
      </c>
      <c r="J32" s="1">
        <f>figures!N32*1000/figures!$O32</f>
        <v>7.1141307659496675</v>
      </c>
    </row>
    <row r="33" spans="1:10" hidden="1" x14ac:dyDescent="0.3">
      <c r="A33" t="s">
        <v>6</v>
      </c>
      <c r="B33" s="3">
        <f>figures!B33*1000/figures!$E33</f>
        <v>0.12988570058348653</v>
      </c>
      <c r="C33" s="3">
        <f>figures!C33*1000/figures!$E33</f>
        <v>19.642714411318039</v>
      </c>
      <c r="D33" s="3">
        <f>figures!D33*1000/figures!$E33</f>
        <v>9.9812165294540804</v>
      </c>
      <c r="E33" s="3">
        <f>figures!G33*1000/figures!$J33</f>
        <v>0.48559404337973455</v>
      </c>
      <c r="F33" s="3">
        <f>figures!H33*1000/figures!$J33</f>
        <v>29.702168986727095</v>
      </c>
      <c r="G33" s="3">
        <f>figures!I33*1000/figures!$J33</f>
        <v>16.348332793784397</v>
      </c>
      <c r="H33" s="1">
        <f>figures!L33*1000/figures!$O33</f>
        <v>7.9788446632927557E-2</v>
      </c>
      <c r="I33" s="1">
        <f>figures!M33*1000/figures!$O33</f>
        <v>18.225960880864452</v>
      </c>
      <c r="J33" s="1">
        <f>figures!N33*1000/figures!$O33</f>
        <v>9.0844845666347513</v>
      </c>
    </row>
    <row r="34" spans="1:10" hidden="1" x14ac:dyDescent="0.3">
      <c r="A34" t="s">
        <v>7</v>
      </c>
      <c r="B34" s="3">
        <f>figures!B34*1000/figures!$E34</f>
        <v>3.9010688928766482E-2</v>
      </c>
      <c r="C34" s="3">
        <f>figures!C34*1000/figures!$E34</f>
        <v>5.8906140282437391</v>
      </c>
      <c r="D34" s="3">
        <f>figures!D34*1000/figures!$E34</f>
        <v>3.7255207926971989</v>
      </c>
      <c r="E34" s="3">
        <f>figures!G34*1000/figures!$J34</f>
        <v>0.12966804979253113</v>
      </c>
      <c r="F34" s="3">
        <f>figures!H34*1000/figures!$J34</f>
        <v>7.7800829875518671</v>
      </c>
      <c r="G34" s="3">
        <f>figures!I34*1000/figures!$J34</f>
        <v>7.0020746887966805</v>
      </c>
      <c r="H34" s="1">
        <f>figures!L34*1000/figures!$O34</f>
        <v>2.2958949398475526E-2</v>
      </c>
      <c r="I34" s="1">
        <f>figures!M34*1000/figures!$O34</f>
        <v>5.556065754431077</v>
      </c>
      <c r="J34" s="1">
        <f>figures!N34*1000/figures!$O34</f>
        <v>3.1453760675911471</v>
      </c>
    </row>
    <row r="35" spans="1:10" x14ac:dyDescent="0.3">
      <c r="A35">
        <v>2009</v>
      </c>
      <c r="B35" s="3">
        <f>figures!B35*1000/figures!$E35</f>
        <v>9.445695124447033E-2</v>
      </c>
      <c r="C35" s="3">
        <f>figures!C35*1000/figures!$E35</f>
        <v>12.491931802081201</v>
      </c>
      <c r="D35" s="3">
        <f>figures!D35*1000/figures!$E35</f>
        <v>6.604115174509217</v>
      </c>
      <c r="E35" s="3">
        <f>figures!G35*1000/figures!$J35</f>
        <v>0.12391573729863693</v>
      </c>
      <c r="F35" s="3">
        <f>figures!H35*1000/figures!$J35</f>
        <v>20.941759603469642</v>
      </c>
      <c r="G35" s="3">
        <f>figures!I35*1000/figures!$J35</f>
        <v>11.152416356877323</v>
      </c>
      <c r="H35" s="1">
        <f>figures!L35*1000/figures!$O35</f>
        <v>9.0169699374222284E-2</v>
      </c>
      <c r="I35" s="1">
        <f>figures!M35*1000/figures!$O35</f>
        <v>11.262195451840364</v>
      </c>
      <c r="J35" s="1">
        <f>figures!N35*1000/figures!$O35</f>
        <v>5.9421831887612484</v>
      </c>
    </row>
    <row r="36" spans="1:10" hidden="1" x14ac:dyDescent="0.3">
      <c r="A36" t="s">
        <v>6</v>
      </c>
      <c r="B36" s="3">
        <f>figures!B36*1000/figures!$E36</f>
        <v>0.10375118161067945</v>
      </c>
      <c r="C36" s="3">
        <f>figures!C36*1000/figures!$E36</f>
        <v>16.554077421437299</v>
      </c>
      <c r="D36" s="3">
        <f>figures!D36*1000/figures!$E36</f>
        <v>8.7612108915684868</v>
      </c>
      <c r="E36" s="3">
        <f>figures!G36*1000/figures!$J36</f>
        <v>0.18426386585590565</v>
      </c>
      <c r="F36" s="3">
        <f>figures!H36*1000/figures!$J36</f>
        <v>27.547447945457897</v>
      </c>
      <c r="G36" s="3">
        <f>figures!I36*1000/figures!$J36</f>
        <v>14.464713469688594</v>
      </c>
      <c r="H36" s="1">
        <f>figures!L36*1000/figures!$O36</f>
        <v>9.2236335845675435E-2</v>
      </c>
      <c r="I36" s="1">
        <f>figures!M36*1000/figures!$O36</f>
        <v>14.981816265218995</v>
      </c>
      <c r="J36" s="1">
        <f>figures!N36*1000/figures!$O36</f>
        <v>7.9455015021346123</v>
      </c>
    </row>
    <row r="37" spans="1:10" hidden="1" x14ac:dyDescent="0.3">
      <c r="A37" t="s">
        <v>7</v>
      </c>
      <c r="B37" s="3">
        <f>figures!B37*1000/figures!$E37</f>
        <v>7.4449076831447289E-2</v>
      </c>
      <c r="C37" s="3">
        <f>figures!C37*1000/figures!$E37</f>
        <v>3.7472702005161804</v>
      </c>
      <c r="D37" s="3">
        <f>figures!D37*1000/figures!$E37</f>
        <v>1.9604923565614454</v>
      </c>
      <c r="E37" s="3">
        <f>figures!G37*1000/figures!$J37</f>
        <v>0</v>
      </c>
      <c r="F37" s="3">
        <f>figures!H37*1000/figures!$J37</f>
        <v>7.3779795686719636</v>
      </c>
      <c r="G37" s="3">
        <f>figures!I37*1000/figures!$J37</f>
        <v>4.3511161558834655</v>
      </c>
      <c r="H37" s="1">
        <f>figures!L37*1000/figures!$O37</f>
        <v>8.5689802913453295E-2</v>
      </c>
      <c r="I37" s="1">
        <f>figures!M37*1000/figures!$O37</f>
        <v>3.1990859754355898</v>
      </c>
      <c r="J37" s="1">
        <f>figures!N37*1000/figures!$O37</f>
        <v>1.5995429877177949</v>
      </c>
    </row>
    <row r="38" spans="1:10" x14ac:dyDescent="0.3">
      <c r="A38">
        <v>2010</v>
      </c>
      <c r="B38" s="3">
        <f>figures!B38*1000/figures!$E38</f>
        <v>0.15190757942867558</v>
      </c>
      <c r="C38" s="3">
        <f>figures!C38*1000/figures!$E38</f>
        <v>12.365276965494193</v>
      </c>
      <c r="D38" s="3">
        <f>figures!D38*1000/figures!$E38</f>
        <v>5.9471817346326494</v>
      </c>
      <c r="E38" s="3">
        <f>figures!G38*1000/figures!$J38</f>
        <v>0.39772727272727271</v>
      </c>
      <c r="F38" s="3">
        <f>figures!H38*1000/figures!$J38</f>
        <v>22.386363636363637</v>
      </c>
      <c r="G38" s="3">
        <f>figures!I38*1000/figures!$J38</f>
        <v>10.625</v>
      </c>
      <c r="H38" s="1">
        <f>figures!L38*1000/figures!$O38</f>
        <v>0.11397610008855066</v>
      </c>
      <c r="I38" s="1">
        <f>figures!M38*1000/figures!$O38</f>
        <v>10.81896211609781</v>
      </c>
      <c r="J38" s="1">
        <f>figures!N38*1000/figures!$O38</f>
        <v>5.2253658194443231</v>
      </c>
    </row>
    <row r="39" spans="1:10" hidden="1" x14ac:dyDescent="0.3">
      <c r="A39" t="s">
        <v>6</v>
      </c>
      <c r="B39" s="3">
        <f>figures!B39*1000/figures!$E39</f>
        <v>0.12796203017577329</v>
      </c>
      <c r="C39" s="3">
        <f>figures!C39*1000/figures!$E39</f>
        <v>17.042215837046172</v>
      </c>
      <c r="D39" s="3">
        <f>figures!D39*1000/figures!$E39</f>
        <v>7.8638483998929773</v>
      </c>
      <c r="E39" s="3">
        <f>figures!G39*1000/figures!$J39</f>
        <v>0.35479865176512332</v>
      </c>
      <c r="F39" s="3">
        <f>figures!H39*1000/figures!$J39</f>
        <v>31.22228135533085</v>
      </c>
      <c r="G39" s="3">
        <f>figures!I39*1000/figures!$J39</f>
        <v>13.748447755898528</v>
      </c>
      <c r="H39" s="1">
        <f>figures!L39*1000/figures!$O39</f>
        <v>9.3721967090200697E-2</v>
      </c>
      <c r="I39" s="1">
        <f>figures!M39*1000/figures!$O39</f>
        <v>14.901792767341911</v>
      </c>
      <c r="J39" s="1">
        <f>figures!N39*1000/figures!$O39</f>
        <v>6.9755921219992238</v>
      </c>
    </row>
    <row r="40" spans="1:10" hidden="1" x14ac:dyDescent="0.3">
      <c r="A40" t="s">
        <v>7</v>
      </c>
      <c r="B40" s="3">
        <f>figures!B40*1000/figures!$E40</f>
        <v>0.19695378151260504</v>
      </c>
      <c r="C40" s="3">
        <f>figures!C40*1000/figures!$E40</f>
        <v>3.5670518207282913</v>
      </c>
      <c r="D40" s="3">
        <f>figures!D40*1000/figures!$E40</f>
        <v>2.3415616246498598</v>
      </c>
      <c r="E40" s="3">
        <f>figures!G40*1000/figures!$J40</f>
        <v>0.47423332279481506</v>
      </c>
      <c r="F40" s="3">
        <f>figures!H40*1000/figures!$J40</f>
        <v>6.6392665191274105</v>
      </c>
      <c r="G40" s="3">
        <f>figures!I40*1000/figures!$J40</f>
        <v>5.0584887764780273</v>
      </c>
      <c r="H40" s="1">
        <f>figures!L40*1000/figures!$O40</f>
        <v>0.15240030480060959</v>
      </c>
      <c r="I40" s="1">
        <f>figures!M40*1000/figures!$O40</f>
        <v>3.0734061468122937</v>
      </c>
      <c r="J40" s="1">
        <f>figures!N40*1000/figures!$O40</f>
        <v>1.9050038100076201</v>
      </c>
    </row>
    <row r="41" spans="1:10" x14ac:dyDescent="0.3">
      <c r="A41">
        <v>2011</v>
      </c>
      <c r="B41" s="3">
        <f>figures!B41*1000/figures!$E41</f>
        <v>0.10018892769221961</v>
      </c>
      <c r="C41" s="3">
        <f>figures!C41*1000/figures!$E41</f>
        <v>12.108547546802543</v>
      </c>
      <c r="D41" s="3">
        <f>figures!D41*1000/figures!$E41</f>
        <v>6.2260262208736474</v>
      </c>
      <c r="E41" s="3">
        <f>figures!G41*1000/figures!$J41</f>
        <v>0.24800357125142602</v>
      </c>
      <c r="F41" s="3">
        <f>figures!H41*1000/figures!$J41</f>
        <v>18.997073557859235</v>
      </c>
      <c r="G41" s="3">
        <f>figures!I41*1000/figures!$J41</f>
        <v>10.812955706562175</v>
      </c>
      <c r="H41" s="1">
        <f>figures!L41*1000/figures!$O41</f>
        <v>7.5266569098891914E-2</v>
      </c>
      <c r="I41" s="1">
        <f>figures!M41*1000/figures!$O41</f>
        <v>10.947104327827724</v>
      </c>
      <c r="J41" s="1">
        <f>figures!N41*1000/figures!$O41</f>
        <v>5.4526447836086138</v>
      </c>
    </row>
    <row r="42" spans="1:10" hidden="1" x14ac:dyDescent="0.3">
      <c r="A42" t="s">
        <v>6</v>
      </c>
      <c r="B42" s="3">
        <f>figures!B42*1000/figures!$E42</f>
        <v>0.11254670688335659</v>
      </c>
      <c r="C42" s="3">
        <f>figures!C42*1000/figures!$E42</f>
        <v>16.330527168775042</v>
      </c>
      <c r="D42" s="3">
        <f>figures!D42*1000/figures!$E42</f>
        <v>8.1146175662900095</v>
      </c>
      <c r="E42" s="3">
        <f>figures!G42*1000/figures!$J42</f>
        <v>0.31849669559678317</v>
      </c>
      <c r="F42" s="3">
        <f>figures!H42*1000/figures!$J42</f>
        <v>25.957480691137828</v>
      </c>
      <c r="G42" s="3">
        <f>figures!I42*1000/figures!$J42</f>
        <v>13.45648538896409</v>
      </c>
      <c r="H42" s="1">
        <f>figures!L42*1000/figures!$O42</f>
        <v>7.8644174432778893E-2</v>
      </c>
      <c r="I42" s="1">
        <f>figures!M42*1000/figures!$O42</f>
        <v>14.745782706146041</v>
      </c>
      <c r="J42" s="1">
        <f>figures!N42*1000/figures!$O42</f>
        <v>7.235264047815658</v>
      </c>
    </row>
    <row r="43" spans="1:10" hidden="1" x14ac:dyDescent="0.3">
      <c r="A43" t="s">
        <v>7</v>
      </c>
      <c r="B43" s="3">
        <f>figures!B43*1000/figures!$E43</f>
        <v>7.8610172156277025E-2</v>
      </c>
      <c r="C43" s="3">
        <f>figures!C43*1000/figures!$E43</f>
        <v>4.7362628724156908</v>
      </c>
      <c r="D43" s="3">
        <f>figures!D43*1000/figures!$E43</f>
        <v>2.9282289128213193</v>
      </c>
      <c r="E43" s="3">
        <f>figures!G43*1000/figures!$J43</f>
        <v>0.13154433043935806</v>
      </c>
      <c r="F43" s="3">
        <f>figures!H43*1000/figures!$J43</f>
        <v>7.4980268350434098</v>
      </c>
      <c r="G43" s="3">
        <f>figures!I43*1000/figures!$J43</f>
        <v>6.4456721915285451</v>
      </c>
      <c r="H43" s="1">
        <f>figures!L43*1000/figures!$O43</f>
        <v>6.9312878332794231E-2</v>
      </c>
      <c r="I43" s="1">
        <f>figures!M43*1000/figures!$O43</f>
        <v>4.2511898710780462</v>
      </c>
      <c r="J43" s="1">
        <f>figures!N43*1000/figures!$O43</f>
        <v>2.3104292777598077</v>
      </c>
    </row>
    <row r="44" spans="1:10" x14ac:dyDescent="0.3">
      <c r="A44">
        <v>2012</v>
      </c>
      <c r="B44" s="3">
        <f>figures!B44*1000/figures!$E44</f>
        <v>9.4273554921079569E-2</v>
      </c>
      <c r="C44" s="3">
        <f>figures!C44*1000/figures!$E44</f>
        <v>11.784194365134946</v>
      </c>
      <c r="D44" s="3">
        <f>figures!D44*1000/figures!$E44</f>
        <v>6.0604428163551152</v>
      </c>
      <c r="E44" s="3">
        <f>figures!G44*1000/figures!$J44</f>
        <v>0.17439832577607256</v>
      </c>
      <c r="F44" s="3">
        <f>figures!H44*1000/figures!$J44</f>
        <v>19.358214161144051</v>
      </c>
      <c r="G44" s="3">
        <f>figures!I44*1000/figures!$J44</f>
        <v>9.4175095919079173</v>
      </c>
      <c r="H44" s="1">
        <f>figures!L44*1000/figures!$O44</f>
        <v>7.963812436289501E-2</v>
      </c>
      <c r="I44" s="1">
        <f>figures!M44*1000/figures!$O44</f>
        <v>10.400739041794088</v>
      </c>
      <c r="J44" s="1">
        <f>figures!N44*1000/figures!$O44</f>
        <v>5.4472477064220186</v>
      </c>
    </row>
    <row r="45" spans="1:10" hidden="1" x14ac:dyDescent="0.3">
      <c r="A45" t="s">
        <v>6</v>
      </c>
      <c r="B45" s="3">
        <f>figures!B45*1000/figures!$E45</f>
        <v>0.11944966282617903</v>
      </c>
      <c r="C45" s="3">
        <f>figures!C45*1000/figures!$E45</f>
        <v>16.418899108471152</v>
      </c>
      <c r="D45" s="3">
        <f>figures!D45*1000/figures!$E45</f>
        <v>8.2420267350063519</v>
      </c>
      <c r="E45" s="3">
        <f>figures!G45*1000/figures!$J45</f>
        <v>0.29757476565987206</v>
      </c>
      <c r="F45" s="3">
        <f>figures!H45*1000/figures!$J45</f>
        <v>27.972027972027973</v>
      </c>
      <c r="G45" s="3">
        <f>figures!I45*1000/figures!$J45</f>
        <v>13.167683380449338</v>
      </c>
      <c r="H45" s="1">
        <f>figures!L45*1000/figures!$O45</f>
        <v>8.9005302173000872E-2</v>
      </c>
      <c r="I45" s="1">
        <f>figures!M45*1000/figures!$O45</f>
        <v>14.444289038361285</v>
      </c>
      <c r="J45" s="1">
        <f>figures!N45*1000/figures!$O45</f>
        <v>7.4001551235266447</v>
      </c>
    </row>
    <row r="46" spans="1:10" hidden="1" x14ac:dyDescent="0.3">
      <c r="A46" t="s">
        <v>7</v>
      </c>
      <c r="B46" s="3">
        <f>figures!B46*1000/figures!$E46</f>
        <v>5.3177346450412125E-2</v>
      </c>
      <c r="C46" s="3">
        <f>figures!C46*1000/figures!$E46</f>
        <v>4.2187361517326956</v>
      </c>
      <c r="D46" s="3">
        <f>figures!D46*1000/figures!$E46</f>
        <v>2.49933528316937</v>
      </c>
      <c r="E46" s="3">
        <f>figures!G46*1000/figures!$J46</f>
        <v>0</v>
      </c>
      <c r="F46" s="3">
        <f>figures!H46*1000/figures!$J46</f>
        <v>7.1624183694965238</v>
      </c>
      <c r="G46" s="3">
        <f>figures!I46*1000/figures!$J46</f>
        <v>4.1078575942700652</v>
      </c>
      <c r="H46" s="1">
        <f>figures!L46*1000/figures!$O46</f>
        <v>6.3937256239210594E-2</v>
      </c>
      <c r="I46" s="1">
        <f>figures!M46*1000/figures!$O46</f>
        <v>3.6231111868885999</v>
      </c>
      <c r="J46" s="1">
        <f>figures!N46*1000/figures!$O46</f>
        <v>2.1738667121331599</v>
      </c>
    </row>
    <row r="47" spans="1:10" x14ac:dyDescent="0.3">
      <c r="A47">
        <v>2013</v>
      </c>
      <c r="B47" s="3">
        <f>figures!B47*1000/figures!$E47</f>
        <v>0.12280653876593074</v>
      </c>
      <c r="C47" s="3">
        <f>figures!C47*1000/figures!$E47</f>
        <v>11.461943618153535</v>
      </c>
      <c r="D47" s="3">
        <f>figures!D47*1000/figures!$E47</f>
        <v>5.3625521927789759</v>
      </c>
      <c r="E47" s="3">
        <f>figures!G47*1000/figures!$J47</f>
        <v>0.22408461435037871</v>
      </c>
      <c r="F47" s="3">
        <f>figures!H47*1000/figures!$J47</f>
        <v>15.999641464617039</v>
      </c>
      <c r="G47" s="3">
        <f>figures!I47*1000/figures!$J47</f>
        <v>8.6944830367946935</v>
      </c>
      <c r="H47" s="1">
        <f>figures!L47*1000/figures!$O47</f>
        <v>0.1046201884772934</v>
      </c>
      <c r="I47" s="1">
        <f>figures!M47*1000/figures!$O47</f>
        <v>10.64711610426609</v>
      </c>
      <c r="J47" s="1">
        <f>figures!N47*1000/figures!$O47</f>
        <v>4.7642424291198227</v>
      </c>
    </row>
    <row r="48" spans="1:10" hidden="1" x14ac:dyDescent="0.3">
      <c r="A48" t="s">
        <v>6</v>
      </c>
      <c r="B48" s="3">
        <f>figures!B48*1000/figures!$E48</f>
        <v>0.1855247075257552</v>
      </c>
      <c r="C48" s="3">
        <f>figures!C48*1000/figures!$E48</f>
        <v>16.304347826086957</v>
      </c>
      <c r="D48" s="3">
        <f>figures!D48*1000/figures!$E48</f>
        <v>7.180897503055701</v>
      </c>
      <c r="E48" s="3">
        <f>figures!G48*1000/figures!$J48</f>
        <v>0.3637157197934095</v>
      </c>
      <c r="F48" s="3">
        <f>figures!H48*1000/figures!$J48</f>
        <v>22.914090346984796</v>
      </c>
      <c r="G48" s="3">
        <f>figures!I48*1000/figures!$J48</f>
        <v>11.784389321306467</v>
      </c>
      <c r="H48" s="1">
        <f>figures!L48*1000/figures!$O48</f>
        <v>0.15407331321820633</v>
      </c>
      <c r="I48" s="1">
        <f>figures!M48*1000/figures!$O48</f>
        <v>15.137703023688772</v>
      </c>
      <c r="J48" s="1">
        <f>figures!N48*1000/figures!$O48</f>
        <v>6.368363613019195</v>
      </c>
    </row>
    <row r="49" spans="1:10" hidden="1" x14ac:dyDescent="0.3">
      <c r="A49" t="s">
        <v>7</v>
      </c>
      <c r="B49" s="3">
        <f>figures!B49*1000/figures!$E49</f>
        <v>1.8201674554058973E-2</v>
      </c>
      <c r="C49" s="3">
        <f>figures!C49*1000/figures!$E49</f>
        <v>3.3855114670549691</v>
      </c>
      <c r="D49" s="3">
        <f>figures!D49*1000/figures!$E49</f>
        <v>2.3298143429195486</v>
      </c>
      <c r="E49" s="3">
        <f>figures!G49*1000/figures!$J49</f>
        <v>0</v>
      </c>
      <c r="F49" s="3">
        <f>figures!H49*1000/figures!$J49</f>
        <v>4.9031053000233484</v>
      </c>
      <c r="G49" s="3">
        <f>figures!I49*1000/figures!$J49</f>
        <v>3.735699276208265</v>
      </c>
      <c r="H49" s="1">
        <f>figures!L49*1000/figures!$O49</f>
        <v>2.1563807305817917E-2</v>
      </c>
      <c r="I49" s="1">
        <f>figures!M49*1000/figures!$O49</f>
        <v>3.1051882520377796</v>
      </c>
      <c r="J49" s="1">
        <f>figures!N49*1000/figures!$O49</f>
        <v>2.07012550135852</v>
      </c>
    </row>
    <row r="50" spans="1:10" x14ac:dyDescent="0.3">
      <c r="A50">
        <v>2014</v>
      </c>
      <c r="B50" s="3">
        <f>figures!B50*1000/figures!$E50</f>
        <v>0.15752777283125352</v>
      </c>
      <c r="C50" s="3">
        <f>figures!C50*1000/figures!$E50</f>
        <v>11.061189266194541</v>
      </c>
      <c r="D50" s="3">
        <f>figures!D50*1000/figures!$E50</f>
        <v>5.0819829322082652</v>
      </c>
      <c r="E50" s="3">
        <f>figures!G50*1000/figures!$J50</f>
        <v>0.26607538802660752</v>
      </c>
      <c r="F50" s="3">
        <f>figures!H50*1000/figures!$J50</f>
        <v>14.368070953436806</v>
      </c>
      <c r="G50" s="3">
        <f>figures!I50*1000/figures!$J50</f>
        <v>6.3414634146341466</v>
      </c>
      <c r="H50" s="1">
        <f>figures!L50*1000/figures!$O50</f>
        <v>0.13770088128564023</v>
      </c>
      <c r="I50" s="1">
        <f>figures!M50*1000/figures!$O50</f>
        <v>10.457166925868325</v>
      </c>
      <c r="J50" s="1">
        <f>figures!N50*1000/figures!$O50</f>
        <v>4.8519310523587347</v>
      </c>
    </row>
    <row r="51" spans="1:10" hidden="1" x14ac:dyDescent="0.3">
      <c r="A51" t="s">
        <v>6</v>
      </c>
      <c r="B51" s="3">
        <f>figures!B51*1000/figures!$E51</f>
        <v>0.20813706373375984</v>
      </c>
      <c r="C51" s="3">
        <f>figures!C51*1000/figures!$E51</f>
        <v>15.752689349955086</v>
      </c>
      <c r="D51" s="3">
        <f>figures!D51*1000/figures!$E51</f>
        <v>6.6932497863856453</v>
      </c>
      <c r="E51" s="3">
        <f>figures!G51*1000/figures!$J51</f>
        <v>0.38106851611919823</v>
      </c>
      <c r="F51" s="3">
        <f>figures!H51*1000/figures!$J51</f>
        <v>22.254401341361177</v>
      </c>
      <c r="G51" s="3">
        <f>figures!I51*1000/figures!$J51</f>
        <v>8.3072936513985223</v>
      </c>
      <c r="H51" s="1">
        <f>figures!L51*1000/figures!$O51</f>
        <v>0.17910829655216529</v>
      </c>
      <c r="I51" s="1">
        <f>figures!M51*1000/figures!$O51</f>
        <v>14.661293417770102</v>
      </c>
      <c r="J51" s="1">
        <f>figures!N51*1000/figures!$O51</f>
        <v>6.4223117763704982</v>
      </c>
    </row>
    <row r="52" spans="1:10" hidden="1" x14ac:dyDescent="0.3">
      <c r="A52" t="s">
        <v>7</v>
      </c>
      <c r="B52" s="3">
        <f>figures!B52*1000/figures!$E52</f>
        <v>7.3099415204678359E-2</v>
      </c>
      <c r="C52" s="3">
        <f>figures!C52*1000/figures!$E52</f>
        <v>3.2346491228070176</v>
      </c>
      <c r="D52" s="3">
        <f>figures!D52*1000/figures!$E52</f>
        <v>2.3940058479532165</v>
      </c>
      <c r="E52" s="3">
        <f>figures!G52*1000/figures!$J52</f>
        <v>0.10605578534309047</v>
      </c>
      <c r="F52" s="3">
        <f>figures!H52*1000/figures!$J52</f>
        <v>3.3937851309788951</v>
      </c>
      <c r="G52" s="3">
        <f>figures!I52*1000/figures!$J52</f>
        <v>3.6058967016650758</v>
      </c>
      <c r="H52" s="1">
        <f>figures!L52*1000/figures!$O52</f>
        <v>6.6238325495131478E-2</v>
      </c>
      <c r="I52" s="1">
        <f>figures!M52*1000/figures!$O52</f>
        <v>3.2015190655980215</v>
      </c>
      <c r="J52" s="1">
        <f>figures!N52*1000/figures!$O52</f>
        <v>2.1417058576759178</v>
      </c>
    </row>
    <row r="53" spans="1:10" x14ac:dyDescent="0.3">
      <c r="A53">
        <v>2015</v>
      </c>
      <c r="B53" s="3">
        <f>figures!B53*1000/figures!$E53</f>
        <v>9.5965342801913822E-2</v>
      </c>
      <c r="C53" s="3">
        <f>figures!C53*1000/figures!$E53</f>
        <v>10.741263726471354</v>
      </c>
      <c r="D53" s="3">
        <f>figures!D53*1000/figures!$E53</f>
        <v>5.4905885417380693</v>
      </c>
      <c r="E53" s="3">
        <f>figures!G53*1000/figures!$J53</f>
        <v>0.13197835554968984</v>
      </c>
      <c r="F53" s="3">
        <f>figures!H53*1000/figures!$J53</f>
        <v>13.461792266068365</v>
      </c>
      <c r="G53" s="3">
        <f>figures!I53*1000/figures!$J53</f>
        <v>7.4347806959658618</v>
      </c>
      <c r="H53" s="1">
        <f>figures!L53*1000/figures!$O53</f>
        <v>8.9318338678900572E-2</v>
      </c>
      <c r="I53" s="1">
        <f>figures!M53*1000/figures!$O53</f>
        <v>10.239129552190329</v>
      </c>
      <c r="J53" s="1">
        <f>figures!N53*1000/figures!$O53</f>
        <v>5.131744549551378</v>
      </c>
    </row>
    <row r="54" spans="1:10" hidden="1" x14ac:dyDescent="0.3">
      <c r="A54" t="s">
        <v>6</v>
      </c>
      <c r="B54" s="3">
        <f>figures!B54*1000/figures!$E54</f>
        <v>0.10988407230371958</v>
      </c>
      <c r="C54" s="3">
        <f>figures!C54*1000/figures!$E54</f>
        <v>15.109059941761442</v>
      </c>
      <c r="D54" s="3">
        <f>figures!D54*1000/figures!$E54</f>
        <v>7.5050821383440471</v>
      </c>
      <c r="E54" s="3">
        <f>figures!G54*1000/figures!$J54</f>
        <v>0.15309246785058175</v>
      </c>
      <c r="F54" s="3">
        <f>figures!H54*1000/figures!$J54</f>
        <v>20.437844458052663</v>
      </c>
      <c r="G54" s="3">
        <f>figures!I54*1000/figures!$J54</f>
        <v>10.716472749540722</v>
      </c>
      <c r="H54" s="1">
        <f>figures!L54*1000/figures!$O54</f>
        <v>0.10264174183035886</v>
      </c>
      <c r="I54" s="1">
        <f>figures!M54*1000/figures!$O54</f>
        <v>14.215881243504702</v>
      </c>
      <c r="J54" s="1">
        <f>figures!N54*1000/figures!$O54</f>
        <v>6.9668082267356075</v>
      </c>
    </row>
    <row r="55" spans="1:10" hidden="1" x14ac:dyDescent="0.3">
      <c r="A55" t="s">
        <v>7</v>
      </c>
      <c r="B55" s="3">
        <f>figures!B55*1000/figures!$E55</f>
        <v>7.2884969297206684E-2</v>
      </c>
      <c r="C55" s="3">
        <f>figures!C55*1000/figures!$E55</f>
        <v>3.4984785262659206</v>
      </c>
      <c r="D55" s="3">
        <f>figures!D55*1000/figures!$E55</f>
        <v>2.150106594267597</v>
      </c>
      <c r="E55" s="3">
        <f>figures!G55*1000/figures!$J55</f>
        <v>0.10344470880314471</v>
      </c>
      <c r="F55" s="3">
        <f>figures!H55*1000/figures!$J55</f>
        <v>4.0343436433226438</v>
      </c>
      <c r="G55" s="3">
        <f>figures!I55*1000/figures!$J55</f>
        <v>2.9998965552911967</v>
      </c>
      <c r="H55" s="1">
        <f>figures!L55*1000/figures!$O55</f>
        <v>6.6351130180917414E-2</v>
      </c>
      <c r="I55" s="1">
        <f>figures!M55*1000/figures!$O55</f>
        <v>3.3839076392267882</v>
      </c>
      <c r="J55" s="1">
        <f>figures!N55*1000/figures!$O55</f>
        <v>1.9684168620338833</v>
      </c>
    </row>
    <row r="56" spans="1:10" x14ac:dyDescent="0.3">
      <c r="A56">
        <v>2016</v>
      </c>
      <c r="B56" s="3">
        <f>figures!B56*1000/figures!$E56</f>
        <v>9.8735480594951797E-2</v>
      </c>
      <c r="C56" s="3">
        <f>figures!C56*1000/figures!$E56</f>
        <v>10.381330531126361</v>
      </c>
      <c r="D56" s="3">
        <f>figures!D56*1000/figures!$E56</f>
        <v>5.0002468387014876</v>
      </c>
      <c r="E56" s="3">
        <f>figures!G56*1000/figures!$J56</f>
        <v>5.0367684093885361E-2</v>
      </c>
      <c r="F56" s="3">
        <f>figures!H56*1000/figures!$J56</f>
        <v>12.289714918908029</v>
      </c>
      <c r="G56" s="3">
        <f>figures!I56*1000/figures!$J56</f>
        <v>6.6989019844867537</v>
      </c>
      <c r="H56" s="1">
        <f>figures!L56*1000/figures!$O56</f>
        <v>0.10661068239037552</v>
      </c>
      <c r="I56" s="1">
        <f>figures!M56*1000/figures!$O56</f>
        <v>10.070609075029317</v>
      </c>
      <c r="J56" s="1">
        <f>figures!N56*1000/figures!$O56</f>
        <v>4.7236733120658689</v>
      </c>
    </row>
    <row r="57" spans="1:10" hidden="1" x14ac:dyDescent="0.3">
      <c r="A57" t="s">
        <v>6</v>
      </c>
      <c r="B57" s="3">
        <f>figures!B57*1000/figures!$E57</f>
        <v>0.11105928344550321</v>
      </c>
      <c r="C57" s="3">
        <f>figures!C57*1000/figures!$E57</f>
        <v>14.382177206192665</v>
      </c>
      <c r="D57" s="3">
        <f>figures!D57*1000/figures!$E57</f>
        <v>6.6413451500410918</v>
      </c>
      <c r="E57" s="3">
        <f>figures!G57*1000/figures!$J57</f>
        <v>0</v>
      </c>
      <c r="F57" s="3">
        <f>figures!H57*1000/figures!$J57</f>
        <v>17.926476662536142</v>
      </c>
      <c r="G57" s="3">
        <f>figures!I57*1000/figures!$J57</f>
        <v>8.5914911193721597</v>
      </c>
      <c r="H57" s="1">
        <f>figures!L57*1000/figures!$O57</f>
        <v>0.12830876220537102</v>
      </c>
      <c r="I57" s="1">
        <f>figures!M57*1000/figures!$O57</f>
        <v>13.831684565738994</v>
      </c>
      <c r="J57" s="1">
        <f>figures!N57*1000/figures!$O57</f>
        <v>6.3384528529453279</v>
      </c>
    </row>
    <row r="58" spans="1:10" x14ac:dyDescent="0.3">
      <c r="A58" t="s">
        <v>7</v>
      </c>
      <c r="B58" s="3">
        <f>figures!B58*1000/figures!$E58</f>
        <v>7.7293192402079186E-2</v>
      </c>
      <c r="C58" s="3">
        <f>figures!C58*1000/figures!$E58</f>
        <v>3.4202237637920039</v>
      </c>
      <c r="D58" s="3">
        <f>figures!D58*1000/figures!$E58</f>
        <v>2.1448860891576973</v>
      </c>
      <c r="E58" s="3">
        <f>figures!G58*1000/figures!$J58</f>
        <v>0.12904890953671441</v>
      </c>
      <c r="F58" s="3">
        <f>figures!H58*1000/figures!$J58</f>
        <v>3.484320557491289</v>
      </c>
      <c r="G58" s="3">
        <f>figures!I58*1000/figures!$J58</f>
        <v>3.7424183765647179</v>
      </c>
      <c r="H58" s="1">
        <f>figures!L58*1000/figures!$O58</f>
        <v>6.8178719149129582E-2</v>
      </c>
      <c r="I58" s="1">
        <f>figures!M58*1000/figures!$O58</f>
        <v>3.408935957456479</v>
      </c>
      <c r="J58" s="1">
        <f>figures!N58*1000/figures!$O58</f>
        <v>1.8635516567428754</v>
      </c>
    </row>
    <row r="59" spans="1:10" x14ac:dyDescent="0.3">
      <c r="A59">
        <v>2017</v>
      </c>
      <c r="B59" s="3">
        <f>figures!B59*1000/figures!$E59</f>
        <v>7.6467480466034535E-2</v>
      </c>
      <c r="C59" s="3">
        <f>figures!C59*1000/figures!$E59</f>
        <v>9.7252731974529372</v>
      </c>
      <c r="D59" s="3">
        <f>figures!D59*1000/figures!$E59</f>
        <v>4.2057114256318995</v>
      </c>
      <c r="E59" s="3">
        <f>figures!G59*1000/figures!$J59</f>
        <v>5.0405766419678408E-2</v>
      </c>
      <c r="F59" s="3">
        <f>figures!H59*1000/figures!$J59</f>
        <v>12.097383940722819</v>
      </c>
      <c r="G59" s="3">
        <f>figures!I59*1000/figures!$J59</f>
        <v>5.2926054740662334</v>
      </c>
      <c r="H59" s="1">
        <f>figures!L59*1000/figures!$O59</f>
        <v>8.0636707441961733E-2</v>
      </c>
      <c r="I59" s="1">
        <f>figures!M59*1000/figures!$O59</f>
        <v>9.3457943925233646</v>
      </c>
      <c r="J59" s="1">
        <f>figures!N59*1000/figures!$O59</f>
        <v>4.0318353720980866</v>
      </c>
    </row>
    <row r="60" spans="1:10" x14ac:dyDescent="0.3">
      <c r="A60" t="s">
        <v>6</v>
      </c>
      <c r="B60" s="3">
        <f>figures!B60*1000/figures!$E60</f>
        <v>0.11834192208798185</v>
      </c>
      <c r="C60" s="3">
        <f>figures!C60*1000/figures!$E60</f>
        <v>13.297328700067778</v>
      </c>
      <c r="D60" s="3">
        <f>figures!D60*1000/figures!$E60</f>
        <v>5.4760034857075235</v>
      </c>
      <c r="E60" s="3">
        <f>figures!G60*1000/figures!$J60</f>
        <v>8.228420966016621E-2</v>
      </c>
      <c r="F60" s="3">
        <f>figures!H60*1000/figures!$J60</f>
        <v>16.868262980334073</v>
      </c>
      <c r="G60" s="3">
        <f>figures!I60*1000/figures!$J60</f>
        <v>6.9941578211141282</v>
      </c>
      <c r="H60" s="1">
        <f>figures!L60*1000/figures!$O60</f>
        <v>0.12376543973860739</v>
      </c>
      <c r="I60" s="1">
        <f>figures!M60*1000/figures!$O60</f>
        <v>12.760216837050422</v>
      </c>
      <c r="J60" s="1">
        <f>figures!N60*1000/figures!$O60</f>
        <v>5.2476546449169534</v>
      </c>
    </row>
    <row r="61" spans="1:10" x14ac:dyDescent="0.3">
      <c r="A61" t="s">
        <v>7</v>
      </c>
      <c r="B61" s="3">
        <f>figures!B61*1000/figures!$E61</f>
        <v>0</v>
      </c>
      <c r="C61" s="3">
        <f>figures!C61*1000/figures!$E61</f>
        <v>3.2022946503997956</v>
      </c>
      <c r="D61" s="3">
        <f>figures!D61*1000/figures!$E61</f>
        <v>1.8860140272293275</v>
      </c>
      <c r="E61" s="3">
        <f>figures!G61*1000/figures!$J61</f>
        <v>0</v>
      </c>
      <c r="F61" s="3">
        <f>figures!H61*1000/figures!$J61</f>
        <v>4.5537340619307836</v>
      </c>
      <c r="G61" s="3">
        <f>figures!I61*1000/figures!$J61</f>
        <v>2.6021337496747332</v>
      </c>
      <c r="H61" s="1">
        <f>figures!L61*1000/figures!$O61</f>
        <v>0</v>
      </c>
      <c r="I61" s="1">
        <f>figures!M61*1000/figures!$O61</f>
        <v>2.961934513479116</v>
      </c>
      <c r="J61" s="1">
        <f>figures!N61*1000/figures!$O61</f>
        <v>1.7586486173782252</v>
      </c>
    </row>
    <row r="62" spans="1:10" x14ac:dyDescent="0.3">
      <c r="A62">
        <v>2018</v>
      </c>
      <c r="B62" s="3">
        <f>figures!B62*1000/figures!$E62</f>
        <v>9.195523093899427E-2</v>
      </c>
      <c r="C62" s="3">
        <f>figures!C62*1000/figures!$E62</f>
        <v>9.8851873259418834</v>
      </c>
      <c r="D62" s="3">
        <f>figures!D62*1000/figures!$E62</f>
        <v>4.433555777415795</v>
      </c>
      <c r="E62" s="3">
        <f>figures!G62*1000/figures!$J62</f>
        <v>0.13805798435342845</v>
      </c>
      <c r="F62" s="3">
        <f>figures!H62*1000/figures!$J62</f>
        <v>11.044638748274275</v>
      </c>
      <c r="G62" s="3">
        <f>figures!I62*1000/figures!$J62</f>
        <v>7.1329958582604691</v>
      </c>
      <c r="H62" s="1">
        <f>figures!L62*1000/figures!$O62</f>
        <v>8.4279562972157093E-2</v>
      </c>
      <c r="I62" s="1">
        <f>figures!M62*1000/figures!$O62</f>
        <v>9.6921497417980653</v>
      </c>
      <c r="J62" s="1">
        <f>figures!N62*1000/figures!$O62</f>
        <v>3.9841247950474266</v>
      </c>
    </row>
    <row r="63" spans="1:10" hidden="1" x14ac:dyDescent="0.3">
      <c r="A63" t="s">
        <v>6</v>
      </c>
      <c r="B63" s="3">
        <f>figures!B63*1000/figures!$E63</f>
        <v>0.1239451749176281</v>
      </c>
      <c r="C63" s="3">
        <f>figures!C63*1000/figures!$E63</f>
        <v>13.675284299244968</v>
      </c>
      <c r="D63" s="3">
        <f>figures!D63*1000/figures!$E63</f>
        <v>5.7014780462108927</v>
      </c>
      <c r="E63" s="3">
        <f>figures!G63*1000/figures!$J63</f>
        <v>0.15751752382452547</v>
      </c>
      <c r="F63" s="3">
        <f>figures!H63*1000/figures!$J63</f>
        <v>16.066787430101598</v>
      </c>
      <c r="G63" s="3">
        <f>figures!I63*1000/figures!$J63</f>
        <v>8.8997400960856901</v>
      </c>
      <c r="H63" s="1">
        <f>figures!L63*1000/figures!$O63</f>
        <v>0.11887779362815026</v>
      </c>
      <c r="I63" s="1">
        <f>figures!M63*1000/figures!$O63</f>
        <v>13.314312886352829</v>
      </c>
      <c r="J63" s="1">
        <f>figures!N63*1000/figures!$O63</f>
        <v>5.2187351402757969</v>
      </c>
    </row>
    <row r="64" spans="1:10" hidden="1" x14ac:dyDescent="0.3">
      <c r="A64" t="s">
        <v>7</v>
      </c>
      <c r="B64" s="3">
        <f>figures!B64*1000/figures!$E64</f>
        <v>3.6080893362919669E-2</v>
      </c>
      <c r="C64" s="3">
        <f>figures!C64*1000/figures!$E64</f>
        <v>3.2653208493442296</v>
      </c>
      <c r="D64" s="3">
        <f>figures!D64*1000/figures!$E64</f>
        <v>2.2189749418195595</v>
      </c>
      <c r="E64" s="3">
        <f>figures!G64*1000/figures!$J64</f>
        <v>0.11070519207350825</v>
      </c>
      <c r="F64" s="3">
        <f>figures!H64*1000/figures!$J64</f>
        <v>3.985386914646297</v>
      </c>
      <c r="G64" s="3">
        <f>figures!I64*1000/figures!$J64</f>
        <v>4.6496180670873466</v>
      </c>
      <c r="H64" s="1">
        <f>figures!L64*1000/figures!$O64</f>
        <v>2.1552653131600499E-2</v>
      </c>
      <c r="I64" s="1">
        <f>figures!M64*1000/figures!$O64</f>
        <v>3.1251347040820727</v>
      </c>
      <c r="J64" s="1">
        <f>figures!N64*1000/figures!$O64</f>
        <v>1.7457649036596405</v>
      </c>
    </row>
    <row r="65" spans="1:10" x14ac:dyDescent="0.3">
      <c r="A65">
        <v>2019</v>
      </c>
      <c r="B65" s="3">
        <f>figures!B65*1000/figures!$E65</f>
        <v>7.1940564014021866E-2</v>
      </c>
      <c r="C65" s="3">
        <f>figures!C65*1000/figures!$E65</f>
        <v>10.065138910689059</v>
      </c>
      <c r="D65" s="3">
        <f>figures!D65*1000/figures!$E65</f>
        <v>4.4472348663213523</v>
      </c>
      <c r="E65" s="3">
        <f>figures!G65*1000/figures!$J65</f>
        <v>4.8220657729771431E-2</v>
      </c>
      <c r="F65" s="3">
        <f>figures!H65*1000/figures!$J65</f>
        <v>12.248047063361945</v>
      </c>
      <c r="G65" s="3">
        <f>figures!I65*1000/figures!$J65</f>
        <v>6.1722441894107432</v>
      </c>
      <c r="H65" s="1">
        <f>figures!L65*1000/figures!$O65</f>
        <v>7.5662424526731539E-2</v>
      </c>
      <c r="I65" s="1">
        <f>figures!M65*1000/figures!$O65</f>
        <v>9.7226215516850019</v>
      </c>
      <c r="J65" s="1">
        <f>figures!N65*1000/figures!$O65</f>
        <v>4.1765658338755811</v>
      </c>
    </row>
    <row r="66" spans="1:10" hidden="1" x14ac:dyDescent="0.3">
      <c r="A66" t="s">
        <v>6</v>
      </c>
      <c r="B66" s="3">
        <f>figures!B66*1000/figures!$E66</f>
        <v>8.0926609680845682E-2</v>
      </c>
      <c r="C66" s="3">
        <f>figures!C66*1000/figures!$E66</f>
        <v>13.919376865105457</v>
      </c>
      <c r="D66" s="3">
        <f>figures!D66*1000/figures!$E66</f>
        <v>5.8368317232309952</v>
      </c>
      <c r="E66" s="3">
        <f>figures!G66*1000/figures!$J66</f>
        <v>7.9001422025596457E-2</v>
      </c>
      <c r="F66" s="3">
        <f>figures!H66*1000/figures!$J66</f>
        <v>17.222310001580027</v>
      </c>
      <c r="G66" s="3">
        <f>figures!I66*1000/figures!$J66</f>
        <v>7.5841365144572599</v>
      </c>
      <c r="H66" s="1">
        <f>figures!L66*1000/figures!$O66</f>
        <v>8.1209322830260916E-2</v>
      </c>
      <c r="I66" s="1">
        <f>figures!M66*1000/figures!$O66</f>
        <v>13.434342262491734</v>
      </c>
      <c r="J66" s="1">
        <f>figures!N66*1000/figures!$O66</f>
        <v>5.5802406116222141</v>
      </c>
    </row>
    <row r="67" spans="1:10" hidden="1" x14ac:dyDescent="0.3">
      <c r="A67" t="s">
        <v>7</v>
      </c>
      <c r="B67" s="3">
        <f>figures!B67*1000/figures!$E67</f>
        <v>5.5505189735240247E-2</v>
      </c>
      <c r="C67" s="3">
        <f>figures!C67*1000/figures!$E67</f>
        <v>3.0157819756147202</v>
      </c>
      <c r="D67" s="3">
        <f>figures!D67*1000/figures!$E67</f>
        <v>1.905678180909915</v>
      </c>
      <c r="E67" s="3">
        <f>figures!G67*1000/figures!$J67</f>
        <v>0</v>
      </c>
      <c r="F67" s="3">
        <f>figures!H67*1000/figures!$J67</f>
        <v>4.4554455445544559</v>
      </c>
      <c r="G67" s="3">
        <f>figures!I67*1000/figures!$J67</f>
        <v>3.9603960396039604</v>
      </c>
      <c r="H67" s="1">
        <f>figures!L67*1000/figures!$O67</f>
        <v>6.5261371794035114E-2</v>
      </c>
      <c r="I67" s="1">
        <f>figures!M67*1000/figures!$O67</f>
        <v>2.7627314059474863</v>
      </c>
      <c r="J67" s="1">
        <f>figures!N67*1000/figures!$O67</f>
        <v>1.544519132458831</v>
      </c>
    </row>
    <row r="68" spans="1:10" x14ac:dyDescent="0.3">
      <c r="B68" s="3"/>
      <c r="C68" s="3"/>
      <c r="D68" s="3"/>
      <c r="E68" s="3"/>
      <c r="F68" s="3"/>
      <c r="G68" s="3"/>
      <c r="H68" s="1"/>
      <c r="I68" s="1"/>
      <c r="J68" s="1"/>
    </row>
    <row r="69" spans="1:10" x14ac:dyDescent="0.3">
      <c r="A69" t="s">
        <v>11</v>
      </c>
      <c r="B69" s="3">
        <f>AVERAGE(B8:B65)</f>
        <v>0.13203220048783501</v>
      </c>
      <c r="C69" s="3">
        <f t="shared" ref="C69:J69" si="0">AVERAGE(C8:C65)</f>
        <v>13.6042731840332</v>
      </c>
      <c r="D69" s="3">
        <f t="shared" si="0"/>
        <v>6.924666528588812</v>
      </c>
      <c r="E69" s="1">
        <f t="shared" si="0"/>
        <v>0.24478095149646611</v>
      </c>
      <c r="F69" s="1">
        <f t="shared" si="0"/>
        <v>20.034915831695429</v>
      </c>
      <c r="G69" s="1">
        <f t="shared" si="0"/>
        <v>11.864398991289386</v>
      </c>
      <c r="H69" s="1">
        <f t="shared" si="0"/>
        <v>0.11641924737590378</v>
      </c>
      <c r="I69" s="1">
        <f t="shared" si="0"/>
        <v>12.717138524568089</v>
      </c>
      <c r="J69" s="1">
        <f t="shared" si="0"/>
        <v>6.250309684346683</v>
      </c>
    </row>
  </sheetData>
  <mergeCells count="3">
    <mergeCell ref="B3:D3"/>
    <mergeCell ref="E3:G3"/>
    <mergeCell ref="H3:J3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figures</vt:lpstr>
      <vt:lpstr>unfallhäufigkeit</vt:lpstr>
      <vt:lpstr>unfallrate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Katharina Haider</dc:creator>
  <cp:lastModifiedBy>Elisabeth Groß</cp:lastModifiedBy>
  <dcterms:created xsi:type="dcterms:W3CDTF">2021-09-05T13:23:45Z</dcterms:created>
  <dcterms:modified xsi:type="dcterms:W3CDTF">2021-11-05T08:12:26Z</dcterms:modified>
</cp:coreProperties>
</file>