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533669\Documents\Daten\Abschlussarbeiten\Volltexte\"/>
    </mc:Choice>
  </mc:AlternateContent>
  <xr:revisionPtr revIDLastSave="0" documentId="8_{4113074A-3FB5-4A58-9BA7-3A9421B76602}" xr6:coauthVersionLast="36" xr6:coauthVersionMax="36" xr10:uidLastSave="{00000000-0000-0000-0000-000000000000}"/>
  <bookViews>
    <workbookView xWindow="-96" yWindow="-96" windowWidth="20712" windowHeight="13272" activeTab="2" xr2:uid="{55F1247C-C762-4E2C-A293-D0169E3228D9}"/>
  </bookViews>
  <sheets>
    <sheet name="Unfallanzahl" sheetId="1" r:id="rId1"/>
    <sheet name="Anteile" sheetId="2" r:id="rId2"/>
    <sheet name="Anteile kor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5" i="1"/>
  <c r="I14" i="1"/>
  <c r="I13" i="1"/>
  <c r="I12" i="1"/>
  <c r="I11" i="1"/>
  <c r="I10" i="1"/>
  <c r="I9" i="1"/>
  <c r="I8" i="1"/>
  <c r="I7" i="1"/>
  <c r="I6" i="1"/>
  <c r="I5" i="1"/>
  <c r="I4" i="1"/>
  <c r="Z31" i="1"/>
  <c r="Z30" i="1"/>
  <c r="Z29" i="1"/>
  <c r="Z28" i="1"/>
  <c r="Z27" i="1"/>
  <c r="Z26" i="1"/>
  <c r="Z25" i="1"/>
  <c r="Z24" i="1"/>
  <c r="Z23" i="1"/>
  <c r="Z22" i="1"/>
  <c r="Z21" i="1"/>
  <c r="Z20" i="1"/>
  <c r="Z15" i="1"/>
  <c r="Z14" i="1"/>
  <c r="Z13" i="1"/>
  <c r="Z12" i="1"/>
  <c r="Z11" i="1"/>
  <c r="Z10" i="1"/>
  <c r="Z9" i="1"/>
  <c r="Z8" i="1"/>
  <c r="Z7" i="1"/>
  <c r="Z6" i="1"/>
  <c r="Z5" i="1"/>
  <c r="Z4" i="1"/>
  <c r="AP5" i="1"/>
  <c r="AP6" i="1"/>
  <c r="AP7" i="1"/>
  <c r="AP8" i="1"/>
  <c r="AP9" i="1"/>
  <c r="AP10" i="1"/>
  <c r="AP11" i="1"/>
  <c r="AP12" i="1"/>
  <c r="AP13" i="1"/>
  <c r="AP14" i="1"/>
  <c r="AP15" i="1"/>
  <c r="AP4" i="1"/>
  <c r="AL15" i="1"/>
  <c r="AL14" i="1"/>
  <c r="AL13" i="1"/>
  <c r="AL12" i="1"/>
  <c r="AL11" i="1"/>
  <c r="AL10" i="1"/>
  <c r="AL9" i="1"/>
  <c r="AL8" i="1"/>
  <c r="AL7" i="1"/>
  <c r="AL6" i="1"/>
  <c r="AL5" i="1"/>
  <c r="AL4" i="1"/>
  <c r="V31" i="1"/>
  <c r="V30" i="1"/>
  <c r="V29" i="1"/>
  <c r="V28" i="1"/>
  <c r="V27" i="1"/>
  <c r="V26" i="1"/>
  <c r="V25" i="1"/>
  <c r="V24" i="1"/>
  <c r="V23" i="1"/>
  <c r="V22" i="1"/>
  <c r="V21" i="1"/>
  <c r="V20" i="1"/>
  <c r="V15" i="1"/>
  <c r="V14" i="1"/>
  <c r="V13" i="1"/>
  <c r="V12" i="1"/>
  <c r="V11" i="1"/>
  <c r="V10" i="1"/>
  <c r="V9" i="1"/>
  <c r="V8" i="1"/>
  <c r="V7" i="1"/>
  <c r="V6" i="1"/>
  <c r="V5" i="1"/>
  <c r="V4" i="1"/>
  <c r="E31" i="1"/>
  <c r="E30" i="1"/>
  <c r="E29" i="1"/>
  <c r="E28" i="1"/>
  <c r="E27" i="1"/>
  <c r="E26" i="1"/>
  <c r="E25" i="1"/>
  <c r="E24" i="1"/>
  <c r="E23" i="1"/>
  <c r="E22" i="1"/>
  <c r="E21" i="1"/>
  <c r="E20" i="1"/>
  <c r="E5" i="1"/>
  <c r="E6" i="1"/>
  <c r="E7" i="1"/>
  <c r="E8" i="1"/>
  <c r="E9" i="1"/>
  <c r="E10" i="1"/>
  <c r="E11" i="1"/>
  <c r="E12" i="1"/>
  <c r="E13" i="1"/>
  <c r="E14" i="1"/>
  <c r="E15" i="1"/>
  <c r="E4" i="1"/>
  <c r="AJ15" i="1"/>
  <c r="AJ14" i="1"/>
  <c r="AJ13" i="1"/>
  <c r="AJ12" i="1"/>
  <c r="AJ11" i="1"/>
  <c r="AJ10" i="1"/>
  <c r="AJ9" i="1"/>
  <c r="AJ8" i="1"/>
  <c r="AJ7" i="1"/>
  <c r="AJ6" i="1"/>
  <c r="AJ5" i="1"/>
  <c r="AJ4" i="1"/>
  <c r="T31" i="1"/>
  <c r="T30" i="1"/>
  <c r="T29" i="1"/>
  <c r="T28" i="1"/>
  <c r="T27" i="1"/>
  <c r="T26" i="1"/>
  <c r="T25" i="1"/>
  <c r="T24" i="1"/>
  <c r="T23" i="1"/>
  <c r="T22" i="1"/>
  <c r="T21" i="1"/>
  <c r="T20" i="1"/>
  <c r="T15" i="1"/>
  <c r="T14" i="1"/>
  <c r="T13" i="1"/>
  <c r="T12" i="1"/>
  <c r="T11" i="1"/>
  <c r="T10" i="1"/>
  <c r="T9" i="1"/>
  <c r="T8" i="1"/>
  <c r="T7" i="1"/>
  <c r="T6" i="1"/>
  <c r="T5" i="1"/>
  <c r="T4" i="1"/>
  <c r="C31" i="1"/>
  <c r="C30" i="1"/>
  <c r="C29" i="1"/>
  <c r="C28" i="1"/>
  <c r="C27" i="1"/>
  <c r="C26" i="1"/>
  <c r="C25" i="1"/>
  <c r="C24" i="1"/>
  <c r="C23" i="1"/>
  <c r="C22" i="1"/>
  <c r="C21" i="1"/>
  <c r="C20" i="1"/>
  <c r="C5" i="1"/>
  <c r="C6" i="1"/>
  <c r="C7" i="1"/>
  <c r="C8" i="1"/>
  <c r="C9" i="1"/>
  <c r="C10" i="1"/>
  <c r="C11" i="1"/>
  <c r="C12" i="1"/>
  <c r="C13" i="1"/>
  <c r="C14" i="1"/>
  <c r="C15" i="1"/>
  <c r="C4" i="1"/>
  <c r="O11" i="1" l="1"/>
  <c r="O10" i="1"/>
  <c r="Z31" i="3"/>
  <c r="Z15" i="3"/>
  <c r="V31" i="3"/>
  <c r="V15" i="3"/>
  <c r="AJ12" i="3"/>
  <c r="AJ11" i="3"/>
  <c r="AJ10" i="3"/>
  <c r="AJ9" i="3"/>
  <c r="AJ8" i="3"/>
  <c r="AJ7" i="3"/>
  <c r="AJ6" i="3"/>
  <c r="AJ5" i="3"/>
  <c r="AJ4" i="3"/>
  <c r="T31" i="3"/>
  <c r="T15" i="3"/>
  <c r="AE32" i="3"/>
  <c r="BI30" i="3" s="1"/>
  <c r="S32" i="3"/>
  <c r="AY30" i="3" s="1"/>
  <c r="N32" i="3"/>
  <c r="BI29" i="3" s="1"/>
  <c r="B32" i="3"/>
  <c r="AY29" i="3" s="1"/>
  <c r="AF31" i="3"/>
  <c r="O31" i="3"/>
  <c r="AF30" i="3"/>
  <c r="O30" i="3"/>
  <c r="AF29" i="3"/>
  <c r="O29" i="3"/>
  <c r="AF28" i="3"/>
  <c r="O28" i="3"/>
  <c r="AF27" i="3"/>
  <c r="O27" i="3"/>
  <c r="AF26" i="3"/>
  <c r="O26" i="3"/>
  <c r="AF25" i="3"/>
  <c r="O25" i="3"/>
  <c r="AF24" i="3"/>
  <c r="O24" i="3"/>
  <c r="AF23" i="3"/>
  <c r="O23" i="3"/>
  <c r="AF22" i="3"/>
  <c r="O22" i="3"/>
  <c r="AF21" i="3"/>
  <c r="O21" i="3"/>
  <c r="AF20" i="3"/>
  <c r="O20" i="3"/>
  <c r="AU16" i="3"/>
  <c r="BI6" i="3" s="1"/>
  <c r="AI16" i="3"/>
  <c r="AY6" i="3" s="1"/>
  <c r="AE16" i="3"/>
  <c r="BI5" i="3" s="1"/>
  <c r="S16" i="3"/>
  <c r="AY5" i="3" s="1"/>
  <c r="N16" i="3"/>
  <c r="BI4" i="3" s="1"/>
  <c r="B16" i="3"/>
  <c r="AY4" i="3" s="1"/>
  <c r="AV15" i="3"/>
  <c r="AF15" i="3"/>
  <c r="O15" i="3"/>
  <c r="AV14" i="3"/>
  <c r="AF14" i="3"/>
  <c r="O14" i="3"/>
  <c r="AV13" i="3"/>
  <c r="AF13" i="3"/>
  <c r="O13" i="3"/>
  <c r="AV12" i="3"/>
  <c r="AF12" i="3"/>
  <c r="O12" i="3"/>
  <c r="AV11" i="3"/>
  <c r="AF11" i="3"/>
  <c r="O11" i="3"/>
  <c r="AV10" i="3"/>
  <c r="AF10" i="3"/>
  <c r="O10" i="3"/>
  <c r="AV9" i="3"/>
  <c r="AF9" i="3"/>
  <c r="O9" i="3"/>
  <c r="AV8" i="3"/>
  <c r="AF8" i="3"/>
  <c r="O8" i="3"/>
  <c r="AV7" i="3"/>
  <c r="AF7" i="3"/>
  <c r="O7" i="3"/>
  <c r="AV6" i="3"/>
  <c r="AF6" i="3"/>
  <c r="O6" i="3"/>
  <c r="AV5" i="3"/>
  <c r="AF5" i="3"/>
  <c r="O5" i="3"/>
  <c r="AV4" i="3"/>
  <c r="AF4" i="3"/>
  <c r="O4" i="3"/>
  <c r="BC30" i="2"/>
  <c r="BD30" i="2"/>
  <c r="BC29" i="2"/>
  <c r="BD29" i="2"/>
  <c r="AS30" i="2"/>
  <c r="AS29" i="2"/>
  <c r="BC4" i="2"/>
  <c r="BD4" i="2"/>
  <c r="AS4" i="2"/>
  <c r="BC5" i="2"/>
  <c r="BD5" i="2"/>
  <c r="AS5" i="2"/>
  <c r="AS6" i="2"/>
  <c r="BC6" i="2"/>
  <c r="BD6" i="2"/>
  <c r="AB32" i="2"/>
  <c r="AB16" i="2"/>
  <c r="AP16" i="2"/>
  <c r="AO16" i="2"/>
  <c r="AE16" i="2"/>
  <c r="AA16" i="2"/>
  <c r="Q16" i="2"/>
  <c r="AA32" i="2"/>
  <c r="Q32" i="2"/>
  <c r="M32" i="2"/>
  <c r="L32" i="2"/>
  <c r="B32" i="2"/>
  <c r="L16" i="2"/>
  <c r="M16" i="2"/>
  <c r="B16" i="2"/>
  <c r="AI11" i="2"/>
  <c r="AJ11" i="2"/>
  <c r="AK11" i="2"/>
  <c r="AL11" i="2"/>
  <c r="AM11" i="2"/>
  <c r="AN11" i="2"/>
  <c r="AI12" i="2"/>
  <c r="AJ12" i="2"/>
  <c r="AK12" i="2"/>
  <c r="AL12" i="2"/>
  <c r="AM12" i="2"/>
  <c r="AN12" i="2"/>
  <c r="AI13" i="2"/>
  <c r="AJ13" i="2"/>
  <c r="AK13" i="2"/>
  <c r="AL13" i="2"/>
  <c r="AM13" i="2"/>
  <c r="AN13" i="2"/>
  <c r="AI14" i="2"/>
  <c r="AJ14" i="2"/>
  <c r="AK14" i="2"/>
  <c r="AK16" i="2" s="1"/>
  <c r="AY6" i="2" s="1"/>
  <c r="AL14" i="2"/>
  <c r="AM14" i="2"/>
  <c r="AN14" i="2"/>
  <c r="AI15" i="2"/>
  <c r="AJ15" i="2"/>
  <c r="AK15" i="2"/>
  <c r="AL15" i="2"/>
  <c r="AM15" i="2"/>
  <c r="AN15" i="2"/>
  <c r="AH12" i="2"/>
  <c r="AH13" i="2"/>
  <c r="AH14" i="2"/>
  <c r="AH15" i="2"/>
  <c r="S5" i="2"/>
  <c r="T5" i="2"/>
  <c r="U5" i="2"/>
  <c r="V5" i="2"/>
  <c r="W5" i="2"/>
  <c r="X5" i="2"/>
  <c r="Y5" i="2"/>
  <c r="Z5" i="2"/>
  <c r="S6" i="2"/>
  <c r="T6" i="2"/>
  <c r="U6" i="2"/>
  <c r="V6" i="2"/>
  <c r="W6" i="2"/>
  <c r="X6" i="2"/>
  <c r="Y6" i="2"/>
  <c r="Z6" i="2"/>
  <c r="S7" i="2"/>
  <c r="T7" i="2"/>
  <c r="U7" i="2"/>
  <c r="V7" i="2"/>
  <c r="W7" i="2"/>
  <c r="X7" i="2"/>
  <c r="Y7" i="2"/>
  <c r="Z7" i="2"/>
  <c r="S8" i="2"/>
  <c r="T8" i="2"/>
  <c r="U8" i="2"/>
  <c r="V8" i="2"/>
  <c r="W8" i="2"/>
  <c r="X8" i="2"/>
  <c r="Y8" i="2"/>
  <c r="Z8" i="2"/>
  <c r="S9" i="2"/>
  <c r="T9" i="2"/>
  <c r="U9" i="2"/>
  <c r="V9" i="2"/>
  <c r="W9" i="2"/>
  <c r="X9" i="2"/>
  <c r="Y9" i="2"/>
  <c r="Z9" i="2"/>
  <c r="S10" i="2"/>
  <c r="T10" i="2"/>
  <c r="U10" i="2"/>
  <c r="V10" i="2"/>
  <c r="W10" i="2"/>
  <c r="X10" i="2"/>
  <c r="Y10" i="2"/>
  <c r="Z10" i="2"/>
  <c r="S11" i="2"/>
  <c r="T11" i="2"/>
  <c r="U11" i="2"/>
  <c r="V11" i="2"/>
  <c r="W11" i="2"/>
  <c r="X11" i="2"/>
  <c r="Y11" i="2"/>
  <c r="Z11" i="2"/>
  <c r="S12" i="2"/>
  <c r="T12" i="2"/>
  <c r="U12" i="2"/>
  <c r="V12" i="2"/>
  <c r="W12" i="2"/>
  <c r="X12" i="2"/>
  <c r="Y12" i="2"/>
  <c r="Z12" i="2"/>
  <c r="S13" i="2"/>
  <c r="T13" i="2"/>
  <c r="U13" i="2"/>
  <c r="V13" i="2"/>
  <c r="W13" i="2"/>
  <c r="X13" i="2"/>
  <c r="Y13" i="2"/>
  <c r="Z13" i="2"/>
  <c r="S14" i="2"/>
  <c r="T14" i="2"/>
  <c r="U14" i="2"/>
  <c r="V14" i="2"/>
  <c r="W14" i="2"/>
  <c r="X14" i="2"/>
  <c r="Y14" i="2"/>
  <c r="Z14" i="2"/>
  <c r="T4" i="2"/>
  <c r="U4" i="2"/>
  <c r="V4" i="2"/>
  <c r="W4" i="2"/>
  <c r="X4" i="2"/>
  <c r="Y4" i="2"/>
  <c r="Z4" i="2"/>
  <c r="AG5" i="2"/>
  <c r="AH5" i="2"/>
  <c r="AI5" i="2"/>
  <c r="AJ5" i="2"/>
  <c r="AK5" i="2"/>
  <c r="AL5" i="2"/>
  <c r="AM5" i="2"/>
  <c r="AN5" i="2"/>
  <c r="AG6" i="2"/>
  <c r="AH6" i="2"/>
  <c r="AI6" i="2"/>
  <c r="AJ6" i="2"/>
  <c r="AK6" i="2"/>
  <c r="AL6" i="2"/>
  <c r="AM6" i="2"/>
  <c r="AN6" i="2"/>
  <c r="AG7" i="2"/>
  <c r="AH7" i="2"/>
  <c r="AI7" i="2"/>
  <c r="AJ7" i="2"/>
  <c r="AK7" i="2"/>
  <c r="AL7" i="2"/>
  <c r="AM7" i="2"/>
  <c r="AN7" i="2"/>
  <c r="AG8" i="2"/>
  <c r="AH8" i="2"/>
  <c r="AI8" i="2"/>
  <c r="AJ8" i="2"/>
  <c r="AK8" i="2"/>
  <c r="AL8" i="2"/>
  <c r="AM8" i="2"/>
  <c r="AN8" i="2"/>
  <c r="AG9" i="2"/>
  <c r="AH9" i="2"/>
  <c r="AI9" i="2"/>
  <c r="AJ9" i="2"/>
  <c r="AK9" i="2"/>
  <c r="AL9" i="2"/>
  <c r="AM9" i="2"/>
  <c r="AN9" i="2"/>
  <c r="AG10" i="2"/>
  <c r="AH10" i="2"/>
  <c r="AI10" i="2"/>
  <c r="AJ10" i="2"/>
  <c r="AK10" i="2"/>
  <c r="AL10" i="2"/>
  <c r="AM10" i="2"/>
  <c r="AN10" i="2"/>
  <c r="AG11" i="2"/>
  <c r="AH11" i="2"/>
  <c r="AG12" i="2"/>
  <c r="AG13" i="2"/>
  <c r="AG14" i="2"/>
  <c r="AG15" i="2"/>
  <c r="AH4" i="2"/>
  <c r="AI4" i="2"/>
  <c r="AJ4" i="2"/>
  <c r="AK4" i="2"/>
  <c r="AL4" i="2"/>
  <c r="AM4" i="2"/>
  <c r="AN4" i="2"/>
  <c r="AG4" i="2"/>
  <c r="D4" i="2"/>
  <c r="Z30" i="2"/>
  <c r="Y30" i="2"/>
  <c r="X30" i="2"/>
  <c r="W30" i="2"/>
  <c r="V30" i="2"/>
  <c r="U30" i="2"/>
  <c r="T30" i="2"/>
  <c r="S30" i="2"/>
  <c r="Z29" i="2"/>
  <c r="Y29" i="2"/>
  <c r="X29" i="2"/>
  <c r="W29" i="2"/>
  <c r="V29" i="2"/>
  <c r="U29" i="2"/>
  <c r="T29" i="2"/>
  <c r="S29" i="2"/>
  <c r="Z28" i="2"/>
  <c r="Y28" i="2"/>
  <c r="X28" i="2"/>
  <c r="W28" i="2"/>
  <c r="V28" i="2"/>
  <c r="U28" i="2"/>
  <c r="T28" i="2"/>
  <c r="S28" i="2"/>
  <c r="Z27" i="2"/>
  <c r="Y27" i="2"/>
  <c r="X27" i="2"/>
  <c r="W27" i="2"/>
  <c r="V27" i="2"/>
  <c r="U27" i="2"/>
  <c r="T27" i="2"/>
  <c r="S27" i="2"/>
  <c r="Z26" i="2"/>
  <c r="Y26" i="2"/>
  <c r="X26" i="2"/>
  <c r="W26" i="2"/>
  <c r="V26" i="2"/>
  <c r="U26" i="2"/>
  <c r="T26" i="2"/>
  <c r="S26" i="2"/>
  <c r="Z25" i="2"/>
  <c r="Y25" i="2"/>
  <c r="X25" i="2"/>
  <c r="W25" i="2"/>
  <c r="V25" i="2"/>
  <c r="U25" i="2"/>
  <c r="T25" i="2"/>
  <c r="S25" i="2"/>
  <c r="Z24" i="2"/>
  <c r="Y24" i="2"/>
  <c r="X24" i="2"/>
  <c r="W24" i="2"/>
  <c r="V24" i="2"/>
  <c r="U24" i="2"/>
  <c r="T24" i="2"/>
  <c r="S24" i="2"/>
  <c r="Z23" i="2"/>
  <c r="Y23" i="2"/>
  <c r="X23" i="2"/>
  <c r="W23" i="2"/>
  <c r="V23" i="2"/>
  <c r="U23" i="2"/>
  <c r="T23" i="2"/>
  <c r="S23" i="2"/>
  <c r="Z22" i="2"/>
  <c r="Y22" i="2"/>
  <c r="X22" i="2"/>
  <c r="W22" i="2"/>
  <c r="V22" i="2"/>
  <c r="U22" i="2"/>
  <c r="T22" i="2"/>
  <c r="S22" i="2"/>
  <c r="Z21" i="2"/>
  <c r="Y21" i="2"/>
  <c r="X21" i="2"/>
  <c r="W21" i="2"/>
  <c r="V21" i="2"/>
  <c r="U21" i="2"/>
  <c r="T21" i="2"/>
  <c r="S21" i="2"/>
  <c r="Z20" i="2"/>
  <c r="Z32" i="2" s="1"/>
  <c r="BB30" i="2" s="1"/>
  <c r="Y20" i="2"/>
  <c r="X20" i="2"/>
  <c r="X32" i="2" s="1"/>
  <c r="AZ30" i="2" s="1"/>
  <c r="W20" i="2"/>
  <c r="W32" i="2" s="1"/>
  <c r="AY30" i="2" s="1"/>
  <c r="V20" i="2"/>
  <c r="V32" i="2" s="1"/>
  <c r="AX30" i="2" s="1"/>
  <c r="U20" i="2"/>
  <c r="U32" i="2" s="1"/>
  <c r="AW30" i="2" s="1"/>
  <c r="T20" i="2"/>
  <c r="T32" i="2" s="1"/>
  <c r="AV30" i="2" s="1"/>
  <c r="S20" i="2"/>
  <c r="S32" i="2" s="1"/>
  <c r="AU30" i="2" s="1"/>
  <c r="S4" i="2"/>
  <c r="S16" i="2" s="1"/>
  <c r="AU5" i="2" s="1"/>
  <c r="K31" i="2"/>
  <c r="J31" i="2"/>
  <c r="I31" i="2"/>
  <c r="H31" i="2"/>
  <c r="G31" i="2"/>
  <c r="F31" i="2"/>
  <c r="E31" i="2"/>
  <c r="D31" i="2"/>
  <c r="K30" i="2"/>
  <c r="J30" i="2"/>
  <c r="I30" i="2"/>
  <c r="H30" i="2"/>
  <c r="G30" i="2"/>
  <c r="F30" i="2"/>
  <c r="E30" i="2"/>
  <c r="D30" i="2"/>
  <c r="K29" i="2"/>
  <c r="J29" i="2"/>
  <c r="I29" i="2"/>
  <c r="H29" i="2"/>
  <c r="G29" i="2"/>
  <c r="F29" i="2"/>
  <c r="E29" i="2"/>
  <c r="D29" i="2"/>
  <c r="K28" i="2"/>
  <c r="J28" i="2"/>
  <c r="I28" i="2"/>
  <c r="H28" i="2"/>
  <c r="G28" i="2"/>
  <c r="F28" i="2"/>
  <c r="E28" i="2"/>
  <c r="D28" i="2"/>
  <c r="K27" i="2"/>
  <c r="J27" i="2"/>
  <c r="I27" i="2"/>
  <c r="H27" i="2"/>
  <c r="G27" i="2"/>
  <c r="F27" i="2"/>
  <c r="E27" i="2"/>
  <c r="D27" i="2"/>
  <c r="K26" i="2"/>
  <c r="J26" i="2"/>
  <c r="I26" i="2"/>
  <c r="H26" i="2"/>
  <c r="G26" i="2"/>
  <c r="F26" i="2"/>
  <c r="E26" i="2"/>
  <c r="D26" i="2"/>
  <c r="K25" i="2"/>
  <c r="J25" i="2"/>
  <c r="I25" i="2"/>
  <c r="H25" i="2"/>
  <c r="G25" i="2"/>
  <c r="F25" i="2"/>
  <c r="E25" i="2"/>
  <c r="D25" i="2"/>
  <c r="K24" i="2"/>
  <c r="J24" i="2"/>
  <c r="I24" i="2"/>
  <c r="H24" i="2"/>
  <c r="G24" i="2"/>
  <c r="F24" i="2"/>
  <c r="E24" i="2"/>
  <c r="D24" i="2"/>
  <c r="K23" i="2"/>
  <c r="J23" i="2"/>
  <c r="I23" i="2"/>
  <c r="H23" i="2"/>
  <c r="G23" i="2"/>
  <c r="F23" i="2"/>
  <c r="E23" i="2"/>
  <c r="D23" i="2"/>
  <c r="K22" i="2"/>
  <c r="J22" i="2"/>
  <c r="I22" i="2"/>
  <c r="H22" i="2"/>
  <c r="G22" i="2"/>
  <c r="F22" i="2"/>
  <c r="E22" i="2"/>
  <c r="D22" i="2"/>
  <c r="K21" i="2"/>
  <c r="J21" i="2"/>
  <c r="I21" i="2"/>
  <c r="H21" i="2"/>
  <c r="G21" i="2"/>
  <c r="F21" i="2"/>
  <c r="E21" i="2"/>
  <c r="D21" i="2"/>
  <c r="K20" i="2"/>
  <c r="K32" i="2" s="1"/>
  <c r="BB29" i="2" s="1"/>
  <c r="J20" i="2"/>
  <c r="J32" i="2" s="1"/>
  <c r="BA29" i="2" s="1"/>
  <c r="I20" i="2"/>
  <c r="H20" i="2"/>
  <c r="H32" i="2" s="1"/>
  <c r="AY29" i="2" s="1"/>
  <c r="G20" i="2"/>
  <c r="G32" i="2" s="1"/>
  <c r="AX29" i="2" s="1"/>
  <c r="F20" i="2"/>
  <c r="F32" i="2" s="1"/>
  <c r="AW29" i="2" s="1"/>
  <c r="E20" i="2"/>
  <c r="E32" i="2" s="1"/>
  <c r="AV29" i="2" s="1"/>
  <c r="D20" i="2"/>
  <c r="D32" i="2" s="1"/>
  <c r="AU29" i="2" s="1"/>
  <c r="D5" i="2"/>
  <c r="E5" i="2"/>
  <c r="F5" i="2"/>
  <c r="G5" i="2"/>
  <c r="H5" i="2"/>
  <c r="I5" i="2"/>
  <c r="J5" i="2"/>
  <c r="K5" i="2"/>
  <c r="D6" i="2"/>
  <c r="E6" i="2"/>
  <c r="F6" i="2"/>
  <c r="G6" i="2"/>
  <c r="H6" i="2"/>
  <c r="I6" i="2"/>
  <c r="J6" i="2"/>
  <c r="K6" i="2"/>
  <c r="D7" i="2"/>
  <c r="E7" i="2"/>
  <c r="F7" i="2"/>
  <c r="G7" i="2"/>
  <c r="H7" i="2"/>
  <c r="I7" i="2"/>
  <c r="J7" i="2"/>
  <c r="K7" i="2"/>
  <c r="D8" i="2"/>
  <c r="E8" i="2"/>
  <c r="F8" i="2"/>
  <c r="G8" i="2"/>
  <c r="H8" i="2"/>
  <c r="I8" i="2"/>
  <c r="J8" i="2"/>
  <c r="K8" i="2"/>
  <c r="D9" i="2"/>
  <c r="E9" i="2"/>
  <c r="F9" i="2"/>
  <c r="G9" i="2"/>
  <c r="H9" i="2"/>
  <c r="I9" i="2"/>
  <c r="J9" i="2"/>
  <c r="K9" i="2"/>
  <c r="D10" i="2"/>
  <c r="E10" i="2"/>
  <c r="F10" i="2"/>
  <c r="G10" i="2"/>
  <c r="H10" i="2"/>
  <c r="I10" i="2"/>
  <c r="J10" i="2"/>
  <c r="K10" i="2"/>
  <c r="D11" i="2"/>
  <c r="E11" i="2"/>
  <c r="F11" i="2"/>
  <c r="G11" i="2"/>
  <c r="H11" i="2"/>
  <c r="I11" i="2"/>
  <c r="J11" i="2"/>
  <c r="K11" i="2"/>
  <c r="D12" i="2"/>
  <c r="E12" i="2"/>
  <c r="F12" i="2"/>
  <c r="G12" i="2"/>
  <c r="H12" i="2"/>
  <c r="I12" i="2"/>
  <c r="J12" i="2"/>
  <c r="K12" i="2"/>
  <c r="D13" i="2"/>
  <c r="E13" i="2"/>
  <c r="F13" i="2"/>
  <c r="G13" i="2"/>
  <c r="H13" i="2"/>
  <c r="I13" i="2"/>
  <c r="J13" i="2"/>
  <c r="K13" i="2"/>
  <c r="D14" i="2"/>
  <c r="E14" i="2"/>
  <c r="F14" i="2"/>
  <c r="G14" i="2"/>
  <c r="H14" i="2"/>
  <c r="I14" i="2"/>
  <c r="J14" i="2"/>
  <c r="K14" i="2"/>
  <c r="D15" i="2"/>
  <c r="E15" i="2"/>
  <c r="F15" i="2"/>
  <c r="G15" i="2"/>
  <c r="H15" i="2"/>
  <c r="I15" i="2"/>
  <c r="J15" i="2"/>
  <c r="K15" i="2"/>
  <c r="E4" i="2"/>
  <c r="F4" i="2"/>
  <c r="G4" i="2"/>
  <c r="H4" i="2"/>
  <c r="I4" i="2"/>
  <c r="J4" i="2"/>
  <c r="K4" i="2"/>
  <c r="AB31" i="2"/>
  <c r="M31" i="2"/>
  <c r="AB30" i="2"/>
  <c r="M30" i="2"/>
  <c r="AB29" i="2"/>
  <c r="M29" i="2"/>
  <c r="AB28" i="2"/>
  <c r="M28" i="2"/>
  <c r="AB27" i="2"/>
  <c r="M27" i="2"/>
  <c r="AB26" i="2"/>
  <c r="M26" i="2"/>
  <c r="AB25" i="2"/>
  <c r="M25" i="2"/>
  <c r="AB24" i="2"/>
  <c r="M24" i="2"/>
  <c r="AB23" i="2"/>
  <c r="M23" i="2"/>
  <c r="AB22" i="2"/>
  <c r="M22" i="2"/>
  <c r="AB21" i="2"/>
  <c r="M21" i="2"/>
  <c r="AB20" i="2"/>
  <c r="M20" i="2"/>
  <c r="AP15" i="2"/>
  <c r="AB15" i="2"/>
  <c r="M15" i="2"/>
  <c r="AP14" i="2"/>
  <c r="AB14" i="2"/>
  <c r="M14" i="2"/>
  <c r="AP13" i="2"/>
  <c r="AB13" i="2"/>
  <c r="M13" i="2"/>
  <c r="AP12" i="2"/>
  <c r="AB12" i="2"/>
  <c r="M12" i="2"/>
  <c r="AP11" i="2"/>
  <c r="AB11" i="2"/>
  <c r="M11" i="2"/>
  <c r="AP10" i="2"/>
  <c r="AB10" i="2"/>
  <c r="M10" i="2"/>
  <c r="AP9" i="2"/>
  <c r="AB9" i="2"/>
  <c r="M9" i="2"/>
  <c r="AP8" i="2"/>
  <c r="AB8" i="2"/>
  <c r="M8" i="2"/>
  <c r="AP7" i="2"/>
  <c r="AB7" i="2"/>
  <c r="M7" i="2"/>
  <c r="AP6" i="2"/>
  <c r="AB6" i="2"/>
  <c r="M6" i="2"/>
  <c r="AP5" i="2"/>
  <c r="AB5" i="2"/>
  <c r="M5" i="2"/>
  <c r="AP4" i="2"/>
  <c r="AB4" i="2"/>
  <c r="M4" i="2"/>
  <c r="AS14" i="3"/>
  <c r="AT13" i="3"/>
  <c r="W29" i="3"/>
  <c r="X28" i="3"/>
  <c r="AB27" i="3"/>
  <c r="W25" i="3"/>
  <c r="W23" i="3"/>
  <c r="AA21" i="3"/>
  <c r="AA20" i="3"/>
  <c r="W14" i="3"/>
  <c r="AC12" i="3"/>
  <c r="AC11" i="3"/>
  <c r="X10" i="3"/>
  <c r="X8" i="3"/>
  <c r="X7" i="3"/>
  <c r="AB6" i="3"/>
  <c r="X4" i="3"/>
  <c r="F31" i="3"/>
  <c r="L30" i="3"/>
  <c r="L28" i="3"/>
  <c r="F27" i="3"/>
  <c r="L26" i="3"/>
  <c r="L24" i="3"/>
  <c r="F23" i="3"/>
  <c r="L22" i="3"/>
  <c r="M20" i="3"/>
  <c r="G5" i="3"/>
  <c r="L6" i="3"/>
  <c r="G8" i="3"/>
  <c r="G9" i="3"/>
  <c r="G10" i="3"/>
  <c r="G12" i="3"/>
  <c r="G13" i="3"/>
  <c r="G14" i="3"/>
  <c r="H4" i="3"/>
  <c r="AV15" i="1"/>
  <c r="AV14" i="1"/>
  <c r="AV13" i="1"/>
  <c r="AV12" i="1"/>
  <c r="AV11" i="1"/>
  <c r="AV10" i="1"/>
  <c r="AV9" i="1"/>
  <c r="AV8" i="1"/>
  <c r="AV7" i="1"/>
  <c r="AV6" i="1"/>
  <c r="AV5" i="1"/>
  <c r="AV4" i="1"/>
  <c r="AF15" i="1"/>
  <c r="AF14" i="1"/>
  <c r="AF13" i="1"/>
  <c r="AF12" i="1"/>
  <c r="AF11" i="1"/>
  <c r="AF10" i="1"/>
  <c r="AF9" i="1"/>
  <c r="AF8" i="1"/>
  <c r="AF7" i="1"/>
  <c r="AF6" i="1"/>
  <c r="AF5" i="1"/>
  <c r="AF4" i="1"/>
  <c r="O21" i="1"/>
  <c r="O22" i="1"/>
  <c r="O23" i="1"/>
  <c r="O24" i="1"/>
  <c r="O25" i="1"/>
  <c r="O26" i="1"/>
  <c r="O27" i="1"/>
  <c r="O28" i="1"/>
  <c r="O29" i="1"/>
  <c r="O30" i="1"/>
  <c r="O31" i="1"/>
  <c r="O20" i="1"/>
  <c r="O5" i="1"/>
  <c r="O6" i="1"/>
  <c r="O7" i="1"/>
  <c r="O8" i="1"/>
  <c r="O9" i="1"/>
  <c r="O12" i="1"/>
  <c r="O13" i="1"/>
  <c r="O14" i="1"/>
  <c r="O15" i="1"/>
  <c r="O4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F5" i="3" l="1"/>
  <c r="J16" i="2"/>
  <c r="BA4" i="2" s="1"/>
  <c r="F16" i="2"/>
  <c r="AW4" i="2" s="1"/>
  <c r="I32" i="2"/>
  <c r="AZ29" i="2" s="1"/>
  <c r="G26" i="3"/>
  <c r="I16" i="2"/>
  <c r="AZ4" i="2" s="1"/>
  <c r="E16" i="2"/>
  <c r="AV4" i="2" s="1"/>
  <c r="W16" i="2"/>
  <c r="AY5" i="2" s="1"/>
  <c r="AL16" i="2"/>
  <c r="AZ6" i="2" s="1"/>
  <c r="U23" i="3"/>
  <c r="X16" i="2"/>
  <c r="AZ5" i="2" s="1"/>
  <c r="T16" i="2"/>
  <c r="AV5" i="2" s="1"/>
  <c r="K10" i="3"/>
  <c r="F14" i="3"/>
  <c r="J9" i="3"/>
  <c r="G31" i="3"/>
  <c r="G22" i="3"/>
  <c r="AC23" i="3"/>
  <c r="K13" i="3"/>
  <c r="F9" i="3"/>
  <c r="U10" i="3"/>
  <c r="AC20" i="3"/>
  <c r="D13" i="3"/>
  <c r="G27" i="3"/>
  <c r="AA10" i="3"/>
  <c r="AG16" i="2"/>
  <c r="AU6" i="2" s="1"/>
  <c r="Z16" i="2"/>
  <c r="BB5" i="2" s="1"/>
  <c r="Y32" i="2"/>
  <c r="BA30" i="2" s="1"/>
  <c r="AJ16" i="2"/>
  <c r="AX6" i="2" s="1"/>
  <c r="J8" i="3"/>
  <c r="H16" i="2"/>
  <c r="AY4" i="2" s="1"/>
  <c r="V16" i="2"/>
  <c r="AX5" i="2" s="1"/>
  <c r="G4" i="3"/>
  <c r="K12" i="3"/>
  <c r="F8" i="3"/>
  <c r="AD8" i="3"/>
  <c r="AD29" i="3"/>
  <c r="D16" i="2"/>
  <c r="AU4" i="2" s="1"/>
  <c r="F4" i="3"/>
  <c r="J13" i="3"/>
  <c r="J12" i="3"/>
  <c r="F10" i="3"/>
  <c r="D9" i="3"/>
  <c r="D8" i="3"/>
  <c r="H20" i="3"/>
  <c r="G30" i="3"/>
  <c r="G24" i="3"/>
  <c r="AB14" i="3"/>
  <c r="Y7" i="3"/>
  <c r="Y28" i="3"/>
  <c r="AK14" i="3"/>
  <c r="AN16" i="2"/>
  <c r="BB6" i="2" s="1"/>
  <c r="K4" i="3"/>
  <c r="D12" i="3"/>
  <c r="L4" i="3"/>
  <c r="K14" i="3"/>
  <c r="F13" i="3"/>
  <c r="F12" i="3"/>
  <c r="K9" i="3"/>
  <c r="K8" i="3"/>
  <c r="G6" i="3"/>
  <c r="G20" i="3"/>
  <c r="G28" i="3"/>
  <c r="G23" i="3"/>
  <c r="AD11" i="3"/>
  <c r="Y4" i="3"/>
  <c r="Y25" i="3"/>
  <c r="G11" i="3"/>
  <c r="L11" i="3"/>
  <c r="D11" i="3"/>
  <c r="J11" i="3"/>
  <c r="F11" i="3"/>
  <c r="K11" i="3"/>
  <c r="H11" i="3"/>
  <c r="M11" i="3"/>
  <c r="H29" i="3"/>
  <c r="M29" i="3"/>
  <c r="D29" i="3"/>
  <c r="J29" i="3"/>
  <c r="K29" i="3"/>
  <c r="G29" i="3"/>
  <c r="L29" i="3"/>
  <c r="F29" i="3"/>
  <c r="Y30" i="3"/>
  <c r="AD30" i="3"/>
  <c r="W30" i="3"/>
  <c r="AC30" i="3"/>
  <c r="U30" i="3"/>
  <c r="X30" i="3"/>
  <c r="AA30" i="3"/>
  <c r="AB30" i="3"/>
  <c r="H21" i="3"/>
  <c r="M21" i="3"/>
  <c r="D21" i="3"/>
  <c r="J21" i="3"/>
  <c r="K21" i="3"/>
  <c r="G21" i="3"/>
  <c r="L21" i="3"/>
  <c r="F21" i="3"/>
  <c r="X9" i="3"/>
  <c r="AC9" i="3"/>
  <c r="W9" i="3"/>
  <c r="AD9" i="3"/>
  <c r="Y9" i="3"/>
  <c r="AA9" i="3"/>
  <c r="AB9" i="3"/>
  <c r="U9" i="3"/>
  <c r="Y22" i="3"/>
  <c r="AD22" i="3"/>
  <c r="AA22" i="3"/>
  <c r="AB22" i="3"/>
  <c r="AC22" i="3"/>
  <c r="X22" i="3"/>
  <c r="W22" i="3"/>
  <c r="U22" i="3"/>
  <c r="AM15" i="3"/>
  <c r="AR15" i="3"/>
  <c r="AQ15" i="3"/>
  <c r="AK15" i="3"/>
  <c r="AS15" i="3"/>
  <c r="AT15" i="3"/>
  <c r="AO15" i="3"/>
  <c r="AN15" i="3"/>
  <c r="G15" i="3"/>
  <c r="L15" i="3"/>
  <c r="D15" i="3"/>
  <c r="J15" i="3"/>
  <c r="F15" i="3"/>
  <c r="K15" i="3"/>
  <c r="H15" i="3"/>
  <c r="M15" i="3"/>
  <c r="H25" i="3"/>
  <c r="M25" i="3"/>
  <c r="D25" i="3"/>
  <c r="J25" i="3"/>
  <c r="K25" i="3"/>
  <c r="G25" i="3"/>
  <c r="L25" i="3"/>
  <c r="F25" i="3"/>
  <c r="X13" i="3"/>
  <c r="AB13" i="3"/>
  <c r="W13" i="3"/>
  <c r="AC13" i="3"/>
  <c r="AD13" i="3"/>
  <c r="U13" i="3"/>
  <c r="AA13" i="3"/>
  <c r="Y13" i="3"/>
  <c r="AM16" i="2"/>
  <c r="BA6" i="2" s="1"/>
  <c r="AI16" i="2"/>
  <c r="AW6" i="2" s="1"/>
  <c r="G7" i="3"/>
  <c r="L7" i="3"/>
  <c r="D7" i="3"/>
  <c r="J7" i="3"/>
  <c r="F7" i="3"/>
  <c r="K7" i="3"/>
  <c r="H7" i="3"/>
  <c r="M7" i="3"/>
  <c r="X5" i="3"/>
  <c r="AC5" i="3"/>
  <c r="Y5" i="3"/>
  <c r="AA5" i="3"/>
  <c r="U5" i="3"/>
  <c r="AD5" i="3"/>
  <c r="W5" i="3"/>
  <c r="AB5" i="3"/>
  <c r="Y26" i="3"/>
  <c r="AD26" i="3"/>
  <c r="X26" i="3"/>
  <c r="AA26" i="3"/>
  <c r="U26" i="3"/>
  <c r="AC26" i="3"/>
  <c r="W26" i="3"/>
  <c r="AB26" i="3"/>
  <c r="K16" i="2"/>
  <c r="BB4" i="2" s="1"/>
  <c r="G16" i="2"/>
  <c r="AX4" i="2" s="1"/>
  <c r="Y16" i="2"/>
  <c r="BA5" i="2" s="1"/>
  <c r="U16" i="2"/>
  <c r="AW5" i="2" s="1"/>
  <c r="AH16" i="2"/>
  <c r="AV6" i="2" s="1"/>
  <c r="F30" i="3"/>
  <c r="F28" i="3"/>
  <c r="F26" i="3"/>
  <c r="F24" i="3"/>
  <c r="F22" i="3"/>
  <c r="AA14" i="3"/>
  <c r="AC8" i="3"/>
  <c r="AB29" i="3"/>
  <c r="AB23" i="3"/>
  <c r="H5" i="3"/>
  <c r="M5" i="3"/>
  <c r="D5" i="3"/>
  <c r="J5" i="3"/>
  <c r="H23" i="3"/>
  <c r="M23" i="3"/>
  <c r="D23" i="3"/>
  <c r="J23" i="3"/>
  <c r="H27" i="3"/>
  <c r="E27" i="3" s="1"/>
  <c r="M27" i="3"/>
  <c r="D27" i="3"/>
  <c r="J27" i="3"/>
  <c r="H31" i="3"/>
  <c r="M31" i="3"/>
  <c r="D31" i="3"/>
  <c r="J31" i="3"/>
  <c r="AA7" i="3"/>
  <c r="AB7" i="3"/>
  <c r="U7" i="3"/>
  <c r="W7" i="3"/>
  <c r="AC7" i="3"/>
  <c r="AA11" i="3"/>
  <c r="Y11" i="3"/>
  <c r="U11" i="3"/>
  <c r="AB11" i="3"/>
  <c r="W20" i="3"/>
  <c r="AB20" i="3"/>
  <c r="X20" i="3"/>
  <c r="AD20" i="3"/>
  <c r="Y20" i="3"/>
  <c r="U20" i="3"/>
  <c r="W24" i="3"/>
  <c r="AB24" i="3"/>
  <c r="U24" i="3"/>
  <c r="AC24" i="3"/>
  <c r="X24" i="3"/>
  <c r="AD24" i="3"/>
  <c r="W28" i="3"/>
  <c r="AB28" i="3"/>
  <c r="U28" i="3"/>
  <c r="AA28" i="3"/>
  <c r="AC28" i="3"/>
  <c r="AM13" i="3"/>
  <c r="AR13" i="3"/>
  <c r="AN13" i="3"/>
  <c r="AQ13" i="3"/>
  <c r="AS13" i="3"/>
  <c r="D4" i="3"/>
  <c r="J4" i="3"/>
  <c r="M14" i="3"/>
  <c r="H14" i="3"/>
  <c r="E14" i="3" s="1"/>
  <c r="M13" i="3"/>
  <c r="H13" i="3"/>
  <c r="M12" i="3"/>
  <c r="H12" i="3"/>
  <c r="E12" i="3" s="1"/>
  <c r="M10" i="3"/>
  <c r="H10" i="3"/>
  <c r="M9" i="3"/>
  <c r="H9" i="3"/>
  <c r="M8" i="3"/>
  <c r="H8" i="3"/>
  <c r="L5" i="3"/>
  <c r="L31" i="3"/>
  <c r="L27" i="3"/>
  <c r="L23" i="3"/>
  <c r="U14" i="3"/>
  <c r="U6" i="3"/>
  <c r="X11" i="3"/>
  <c r="U29" i="3"/>
  <c r="AA24" i="3"/>
  <c r="AO13" i="3"/>
  <c r="H6" i="3"/>
  <c r="M6" i="3"/>
  <c r="D6" i="3"/>
  <c r="J6" i="3"/>
  <c r="H22" i="3"/>
  <c r="M22" i="3"/>
  <c r="D22" i="3"/>
  <c r="J22" i="3"/>
  <c r="H26" i="3"/>
  <c r="M26" i="3"/>
  <c r="D26" i="3"/>
  <c r="J26" i="3"/>
  <c r="H30" i="3"/>
  <c r="M30" i="3"/>
  <c r="D30" i="3"/>
  <c r="J30" i="3"/>
  <c r="Y6" i="3"/>
  <c r="AD6" i="3"/>
  <c r="W6" i="3"/>
  <c r="AC6" i="3"/>
  <c r="X6" i="3"/>
  <c r="Y10" i="3"/>
  <c r="AD10" i="3"/>
  <c r="AB10" i="3"/>
  <c r="W10" i="3"/>
  <c r="AC10" i="3"/>
  <c r="X14" i="3"/>
  <c r="AC14" i="3"/>
  <c r="Y14" i="3"/>
  <c r="AD14" i="3"/>
  <c r="AA23" i="3"/>
  <c r="X23" i="3"/>
  <c r="AD23" i="3"/>
  <c r="Y23" i="3"/>
  <c r="AA27" i="3"/>
  <c r="W27" i="3"/>
  <c r="AC27" i="3"/>
  <c r="X27" i="3"/>
  <c r="AD27" i="3"/>
  <c r="J14" i="3"/>
  <c r="D14" i="3"/>
  <c r="J10" i="3"/>
  <c r="D10" i="3"/>
  <c r="F6" i="3"/>
  <c r="J20" i="3"/>
  <c r="D20" i="3"/>
  <c r="F20" i="3"/>
  <c r="K20" i="3"/>
  <c r="H24" i="3"/>
  <c r="M24" i="3"/>
  <c r="D24" i="3"/>
  <c r="J24" i="3"/>
  <c r="H28" i="3"/>
  <c r="M28" i="3"/>
  <c r="D28" i="3"/>
  <c r="J28" i="3"/>
  <c r="W4" i="3"/>
  <c r="AB4" i="3"/>
  <c r="AA4" i="3"/>
  <c r="U4" i="3"/>
  <c r="AC4" i="3"/>
  <c r="W8" i="3"/>
  <c r="AB8" i="3"/>
  <c r="Y8" i="3"/>
  <c r="AA8" i="3"/>
  <c r="U8" i="3"/>
  <c r="W12" i="3"/>
  <c r="AB12" i="3"/>
  <c r="X12" i="3"/>
  <c r="AD12" i="3"/>
  <c r="Y12" i="3"/>
  <c r="U12" i="3"/>
  <c r="X21" i="3"/>
  <c r="AC21" i="3"/>
  <c r="AB21" i="3"/>
  <c r="W21" i="3"/>
  <c r="AD21" i="3"/>
  <c r="U21" i="3"/>
  <c r="X25" i="3"/>
  <c r="AC25" i="3"/>
  <c r="AA25" i="3"/>
  <c r="U25" i="3"/>
  <c r="AB25" i="3"/>
  <c r="X29" i="3"/>
  <c r="AC29" i="3"/>
  <c r="Y29" i="3"/>
  <c r="AA29" i="3"/>
  <c r="AM14" i="3"/>
  <c r="AR14" i="3"/>
  <c r="AN14" i="3"/>
  <c r="AT14" i="3"/>
  <c r="AO14" i="3"/>
  <c r="R14" i="2"/>
  <c r="R8" i="2"/>
  <c r="M4" i="3"/>
  <c r="L14" i="3"/>
  <c r="L13" i="3"/>
  <c r="L12" i="3"/>
  <c r="L10" i="3"/>
  <c r="L9" i="3"/>
  <c r="L8" i="3"/>
  <c r="K6" i="3"/>
  <c r="K5" i="3"/>
  <c r="L20" i="3"/>
  <c r="K31" i="3"/>
  <c r="K30" i="3"/>
  <c r="K28" i="3"/>
  <c r="K27" i="3"/>
  <c r="K26" i="3"/>
  <c r="K24" i="3"/>
  <c r="K23" i="3"/>
  <c r="K22" i="3"/>
  <c r="AA12" i="3"/>
  <c r="W11" i="3"/>
  <c r="AD7" i="3"/>
  <c r="AA6" i="3"/>
  <c r="AD4" i="3"/>
  <c r="U27" i="3"/>
  <c r="AD28" i="3"/>
  <c r="Y27" i="3"/>
  <c r="AD25" i="3"/>
  <c r="Y24" i="3"/>
  <c r="Y21" i="3"/>
  <c r="AQ14" i="3"/>
  <c r="AK13" i="3"/>
  <c r="AK16" i="3" s="1"/>
  <c r="BA6" i="3" s="1"/>
  <c r="O16" i="3"/>
  <c r="BJ4" i="3" s="1"/>
  <c r="AF16" i="3"/>
  <c r="BJ5" i="3" s="1"/>
  <c r="AF32" i="3"/>
  <c r="BJ30" i="3" s="1"/>
  <c r="AV16" i="3"/>
  <c r="BJ6" i="3" s="1"/>
  <c r="O32" i="3"/>
  <c r="BJ29" i="3" s="1"/>
  <c r="R21" i="2"/>
  <c r="R24" i="2"/>
  <c r="R25" i="2"/>
  <c r="R26" i="2"/>
  <c r="R29" i="2"/>
  <c r="R30" i="2"/>
  <c r="AF15" i="2"/>
  <c r="AF14" i="2"/>
  <c r="AF13" i="2"/>
  <c r="AF11" i="2"/>
  <c r="AF8" i="2"/>
  <c r="AF5" i="2"/>
  <c r="C28" i="2"/>
  <c r="C8" i="2"/>
  <c r="AF12" i="2"/>
  <c r="AF10" i="2"/>
  <c r="AF9" i="2"/>
  <c r="AF6" i="2"/>
  <c r="C15" i="2"/>
  <c r="C13" i="2"/>
  <c r="C12" i="2"/>
  <c r="C11" i="2"/>
  <c r="C10" i="2"/>
  <c r="C9" i="2"/>
  <c r="C7" i="2"/>
  <c r="C5" i="2"/>
  <c r="C20" i="2"/>
  <c r="C21" i="2"/>
  <c r="C22" i="2"/>
  <c r="C23" i="2"/>
  <c r="C24" i="2"/>
  <c r="C25" i="2"/>
  <c r="C26" i="2"/>
  <c r="C27" i="2"/>
  <c r="C29" i="2"/>
  <c r="C30" i="2"/>
  <c r="C31" i="2"/>
  <c r="C14" i="2"/>
  <c r="C6" i="2"/>
  <c r="AF7" i="2"/>
  <c r="AF4" i="2"/>
  <c r="R13" i="2"/>
  <c r="R12" i="2"/>
  <c r="R11" i="2"/>
  <c r="R10" i="2"/>
  <c r="R9" i="2"/>
  <c r="R7" i="2"/>
  <c r="R6" i="2"/>
  <c r="R5" i="2"/>
  <c r="R20" i="2"/>
  <c r="R22" i="2"/>
  <c r="R23" i="2"/>
  <c r="R27" i="2"/>
  <c r="R28" i="2"/>
  <c r="C4" i="2"/>
  <c r="R4" i="2"/>
  <c r="Y16" i="3" l="1"/>
  <c r="BD5" i="3" s="1"/>
  <c r="E8" i="3"/>
  <c r="E10" i="3"/>
  <c r="E5" i="3"/>
  <c r="E9" i="3"/>
  <c r="AD32" i="3"/>
  <c r="BH30" i="3" s="1"/>
  <c r="C8" i="3"/>
  <c r="AD16" i="3"/>
  <c r="BH5" i="3" s="1"/>
  <c r="I13" i="3"/>
  <c r="AA32" i="3"/>
  <c r="BE30" i="3" s="1"/>
  <c r="C4" i="3"/>
  <c r="AT16" i="3"/>
  <c r="BH6" i="3" s="1"/>
  <c r="E4" i="3"/>
  <c r="E13" i="3"/>
  <c r="G16" i="3"/>
  <c r="BC4" i="3" s="1"/>
  <c r="U32" i="3"/>
  <c r="BA30" i="3" s="1"/>
  <c r="C12" i="3"/>
  <c r="M32" i="3"/>
  <c r="BH29" i="3" s="1"/>
  <c r="C10" i="3"/>
  <c r="V23" i="3"/>
  <c r="Z10" i="3"/>
  <c r="R16" i="2"/>
  <c r="AT5" i="2" s="1"/>
  <c r="F32" i="3"/>
  <c r="BB29" i="3" s="1"/>
  <c r="AC32" i="3"/>
  <c r="BG30" i="3" s="1"/>
  <c r="X16" i="3"/>
  <c r="BC5" i="3" s="1"/>
  <c r="H32" i="3"/>
  <c r="BD29" i="3" s="1"/>
  <c r="G32" i="3"/>
  <c r="BC29" i="3" s="1"/>
  <c r="F16" i="3"/>
  <c r="E31" i="3"/>
  <c r="X32" i="3"/>
  <c r="BC30" i="3" s="1"/>
  <c r="AC16" i="3"/>
  <c r="BG5" i="3" s="1"/>
  <c r="Y32" i="3"/>
  <c r="BD30" i="3" s="1"/>
  <c r="K16" i="3"/>
  <c r="BF4" i="3" s="1"/>
  <c r="Z24" i="3"/>
  <c r="H16" i="3"/>
  <c r="BD4" i="3" s="1"/>
  <c r="Z6" i="3"/>
  <c r="L32" i="3"/>
  <c r="BG29" i="3" s="1"/>
  <c r="C9" i="3"/>
  <c r="C14" i="3"/>
  <c r="I29" i="3"/>
  <c r="AB16" i="3"/>
  <c r="BF5" i="3" s="1"/>
  <c r="C5" i="3"/>
  <c r="AS16" i="3"/>
  <c r="BG6" i="3" s="1"/>
  <c r="T25" i="3"/>
  <c r="Z21" i="3"/>
  <c r="Z20" i="3"/>
  <c r="I25" i="3"/>
  <c r="I15" i="3"/>
  <c r="V25" i="3"/>
  <c r="L16" i="3"/>
  <c r="BG4" i="3" s="1"/>
  <c r="I12" i="3"/>
  <c r="W32" i="3"/>
  <c r="BB30" i="3" s="1"/>
  <c r="Z11" i="3"/>
  <c r="M16" i="3"/>
  <c r="BH4" i="3" s="1"/>
  <c r="C27" i="3"/>
  <c r="C23" i="3"/>
  <c r="AB32" i="3"/>
  <c r="BF30" i="3" s="1"/>
  <c r="I11" i="3"/>
  <c r="AP14" i="3"/>
  <c r="T29" i="3"/>
  <c r="U16" i="3"/>
  <c r="BA5" i="3" s="1"/>
  <c r="I28" i="3"/>
  <c r="I24" i="3"/>
  <c r="K32" i="3"/>
  <c r="BF29" i="3" s="1"/>
  <c r="Z23" i="3"/>
  <c r="T14" i="3"/>
  <c r="D32" i="3"/>
  <c r="BA29" i="3" s="1"/>
  <c r="D16" i="3"/>
  <c r="BA4" i="3" s="1"/>
  <c r="Z9" i="3"/>
  <c r="C16" i="2"/>
  <c r="AT4" i="2" s="1"/>
  <c r="AJ14" i="3"/>
  <c r="AL14" i="3"/>
  <c r="I9" i="3"/>
  <c r="AP13" i="3"/>
  <c r="AQ16" i="3"/>
  <c r="BE6" i="3" s="1"/>
  <c r="T28" i="3"/>
  <c r="V28" i="3"/>
  <c r="E26" i="3"/>
  <c r="C26" i="3"/>
  <c r="E25" i="3"/>
  <c r="C25" i="3"/>
  <c r="R32" i="2"/>
  <c r="AT30" i="2" s="1"/>
  <c r="AA16" i="3"/>
  <c r="Z29" i="3"/>
  <c r="T12" i="3"/>
  <c r="V12" i="3"/>
  <c r="Z4" i="3"/>
  <c r="E20" i="3"/>
  <c r="C20" i="3"/>
  <c r="I14" i="3"/>
  <c r="I4" i="3"/>
  <c r="AN16" i="3"/>
  <c r="BC6" i="3" s="1"/>
  <c r="Z28" i="3"/>
  <c r="Z7" i="3"/>
  <c r="Z14" i="3"/>
  <c r="C28" i="3"/>
  <c r="E28" i="3"/>
  <c r="V14" i="3"/>
  <c r="E7" i="3"/>
  <c r="C7" i="3"/>
  <c r="Z13" i="3"/>
  <c r="T13" i="3"/>
  <c r="V13" i="3"/>
  <c r="V29" i="3"/>
  <c r="AJ15" i="3"/>
  <c r="AL15" i="3"/>
  <c r="Z30" i="3"/>
  <c r="V30" i="3"/>
  <c r="T30" i="3"/>
  <c r="C32" i="2"/>
  <c r="AT29" i="2" s="1"/>
  <c r="T21" i="3"/>
  <c r="V21" i="3"/>
  <c r="Z27" i="3"/>
  <c r="V6" i="3"/>
  <c r="T6" i="3"/>
  <c r="T20" i="3"/>
  <c r="V20" i="3"/>
  <c r="E29" i="3"/>
  <c r="C29" i="3"/>
  <c r="AF16" i="2"/>
  <c r="AT6" i="2" s="1"/>
  <c r="W16" i="3"/>
  <c r="J16" i="3"/>
  <c r="V11" i="3"/>
  <c r="T11" i="3"/>
  <c r="T8" i="3"/>
  <c r="V8" i="3"/>
  <c r="C6" i="3"/>
  <c r="E6" i="3"/>
  <c r="I10" i="3"/>
  <c r="V10" i="3"/>
  <c r="T10" i="3"/>
  <c r="C13" i="3"/>
  <c r="AR16" i="3"/>
  <c r="BF6" i="3" s="1"/>
  <c r="T24" i="3"/>
  <c r="V24" i="3"/>
  <c r="V7" i="3"/>
  <c r="T7" i="3"/>
  <c r="I31" i="3"/>
  <c r="I27" i="3"/>
  <c r="I23" i="3"/>
  <c r="I5" i="3"/>
  <c r="E22" i="3"/>
  <c r="C22" i="3"/>
  <c r="E30" i="3"/>
  <c r="C30" i="3"/>
  <c r="T23" i="3"/>
  <c r="Z26" i="3"/>
  <c r="Z5" i="3"/>
  <c r="I7" i="3"/>
  <c r="E21" i="3"/>
  <c r="C21" i="3"/>
  <c r="I21" i="3"/>
  <c r="E23" i="3"/>
  <c r="J32" i="3"/>
  <c r="BB4" i="3"/>
  <c r="Z12" i="3"/>
  <c r="Z25" i="3"/>
  <c r="Z8" i="3"/>
  <c r="T4" i="3"/>
  <c r="V4" i="3"/>
  <c r="I20" i="3"/>
  <c r="I8" i="3"/>
  <c r="V27" i="3"/>
  <c r="T27" i="3"/>
  <c r="I30" i="3"/>
  <c r="I26" i="3"/>
  <c r="I22" i="3"/>
  <c r="I6" i="3"/>
  <c r="AO16" i="3"/>
  <c r="BD6" i="3" s="1"/>
  <c r="AJ13" i="3"/>
  <c r="AL13" i="3"/>
  <c r="AM16" i="3"/>
  <c r="C24" i="3"/>
  <c r="E24" i="3"/>
  <c r="C31" i="3"/>
  <c r="V26" i="3"/>
  <c r="T26" i="3"/>
  <c r="T5" i="3"/>
  <c r="V5" i="3"/>
  <c r="E15" i="3"/>
  <c r="C15" i="3"/>
  <c r="AP15" i="3"/>
  <c r="V22" i="3"/>
  <c r="T22" i="3"/>
  <c r="Z22" i="3"/>
  <c r="T9" i="3"/>
  <c r="V9" i="3"/>
  <c r="E11" i="3"/>
  <c r="C11" i="3"/>
  <c r="AL16" i="3" l="1"/>
  <c r="T32" i="3"/>
  <c r="AZ30" i="3" s="1"/>
  <c r="E16" i="3"/>
  <c r="Z32" i="3"/>
  <c r="E32" i="3"/>
  <c r="BE29" i="3"/>
  <c r="I32" i="3"/>
  <c r="BB6" i="3"/>
  <c r="AJ16" i="3"/>
  <c r="AZ6" i="3" s="1"/>
  <c r="V16" i="3"/>
  <c r="BE4" i="3"/>
  <c r="I16" i="3"/>
  <c r="C32" i="3"/>
  <c r="AZ29" i="3" s="1"/>
  <c r="C16" i="3"/>
  <c r="AZ4" i="3" s="1"/>
  <c r="BB5" i="3"/>
  <c r="T16" i="3"/>
  <c r="AZ5" i="3" s="1"/>
  <c r="V32" i="3"/>
  <c r="BE5" i="3"/>
  <c r="Z16" i="3"/>
  <c r="AP16" i="3"/>
</calcChain>
</file>

<file path=xl/sharedStrings.xml><?xml version="1.0" encoding="utf-8"?>
<sst xmlns="http://schemas.openxmlformats.org/spreadsheetml/2006/main" count="314" uniqueCount="24">
  <si>
    <t>insgesamt</t>
  </si>
  <si>
    <t>tödlich</t>
  </si>
  <si>
    <t>dauerhaft unfähig oder 183 und mehr</t>
  </si>
  <si>
    <t>3 bis 6 Monate</t>
  </si>
  <si>
    <t>1 bis 3 Monate</t>
  </si>
  <si>
    <t>21 Tage bis 1 Monat</t>
  </si>
  <si>
    <t>14 bis 20 Tage</t>
  </si>
  <si>
    <t>7 bis 13 Tage</t>
  </si>
  <si>
    <t>4 bis 6 Tage</t>
  </si>
  <si>
    <t>Beschäftigte</t>
  </si>
  <si>
    <t>Österreich: 42 - Tiefbau</t>
  </si>
  <si>
    <t>-</t>
  </si>
  <si>
    <t>EU 27 Länder (exklusive??)</t>
  </si>
  <si>
    <t>EU 28 Länder</t>
  </si>
  <si>
    <t>EU: 42 Tiefbau</t>
  </si>
  <si>
    <t>Österreich: 08 - Bergbau und Gewinnung von Steinen und Erden, sonstiger Bergbau</t>
  </si>
  <si>
    <t>EU: 08 - Bergbau und Gewinnung von Steinen und Erden, sonstiger Bergbau</t>
  </si>
  <si>
    <t>Deutschland: 08 - Bergbau und Gewinnung von Steinen und Erden, sonstiger Bergbau</t>
  </si>
  <si>
    <t>Österreich</t>
  </si>
  <si>
    <t>EU</t>
  </si>
  <si>
    <t>Deutschland</t>
  </si>
  <si>
    <t>&gt;28 Tage</t>
  </si>
  <si>
    <t>4-28 Tage</t>
  </si>
  <si>
    <t>Unfallrate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</si>
</sst>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0" fontId="0" fillId="0" borderId="0" xfId="1" applyNumberFormat="1" applyFont="1"/>
    <xf numFmtId="1" fontId="0" fillId="0" borderId="0" xfId="1" applyNumberFormat="1" applyFont="1"/>
    <xf numFmtId="1" fontId="0" fillId="0" borderId="0" xfId="0" applyNumberFormat="1"/>
    <xf numFmtId="9" fontId="0" fillId="0" borderId="0" xfId="1" applyNumberFormat="1" applyFont="1"/>
    <xf numFmtId="0" fontId="0" fillId="0" borderId="0" xfId="0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Anteile!$D$3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Anteile!$D$4:$D$15</c:f>
              <c:numCache>
                <c:formatCode>0.00%</c:formatCode>
                <c:ptCount val="12"/>
                <c:pt idx="0">
                  <c:v>0</c:v>
                </c:pt>
                <c:pt idx="1">
                  <c:v>3.7037037037037038E-3</c:v>
                </c:pt>
                <c:pt idx="2">
                  <c:v>5.7142857142857143E-3</c:v>
                </c:pt>
                <c:pt idx="3">
                  <c:v>6.2893081761006293E-3</c:v>
                </c:pt>
                <c:pt idx="4">
                  <c:v>0</c:v>
                </c:pt>
                <c:pt idx="5">
                  <c:v>1.4184397163120567E-2</c:v>
                </c:pt>
                <c:pt idx="6">
                  <c:v>0</c:v>
                </c:pt>
                <c:pt idx="7">
                  <c:v>1.2903225806451613E-2</c:v>
                </c:pt>
                <c:pt idx="8">
                  <c:v>7.6335877862595417E-3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D-4656-830A-39346525DD81}"/>
            </c:ext>
          </c:extLst>
        </c:ser>
        <c:ser>
          <c:idx val="1"/>
          <c:order val="1"/>
          <c:tx>
            <c:strRef>
              <c:f>Anteile!$E$3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Anteile!$E$4:$E$15</c:f>
              <c:numCache>
                <c:formatCode>0.00%</c:formatCode>
                <c:ptCount val="12"/>
                <c:pt idx="0">
                  <c:v>1.1185682326621925E-2</c:v>
                </c:pt>
                <c:pt idx="1">
                  <c:v>2.5925925925925925E-2</c:v>
                </c:pt>
                <c:pt idx="2">
                  <c:v>3.4285714285714287E-2</c:v>
                </c:pt>
                <c:pt idx="3">
                  <c:v>6.2893081761006293E-3</c:v>
                </c:pt>
                <c:pt idx="4">
                  <c:v>2.2727272727272728E-2</c:v>
                </c:pt>
                <c:pt idx="5">
                  <c:v>3.5460992907801421E-2</c:v>
                </c:pt>
                <c:pt idx="6">
                  <c:v>1.7241379310344827E-2</c:v>
                </c:pt>
                <c:pt idx="7">
                  <c:v>3.2258064516129031E-2</c:v>
                </c:pt>
                <c:pt idx="8">
                  <c:v>3.0534351145038167E-2</c:v>
                </c:pt>
                <c:pt idx="9">
                  <c:v>3.3557046979865772E-2</c:v>
                </c:pt>
                <c:pt idx="10">
                  <c:v>2.3121387283236993E-2</c:v>
                </c:pt>
                <c:pt idx="11">
                  <c:v>2.3255813953488372E-2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D-4656-830A-39346525DD81}"/>
            </c:ext>
          </c:extLst>
        </c:ser>
        <c:ser>
          <c:idx val="2"/>
          <c:order val="2"/>
          <c:tx>
            <c:strRef>
              <c:f>Anteile!$F$3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Anteile!$F$4:$F$15</c:f>
              <c:numCache>
                <c:formatCode>0.00%</c:formatCode>
                <c:ptCount val="12"/>
                <c:pt idx="0">
                  <c:v>3.3557046979865772E-2</c:v>
                </c:pt>
                <c:pt idx="1">
                  <c:v>4.0740740740740744E-2</c:v>
                </c:pt>
                <c:pt idx="2">
                  <c:v>6.2857142857142861E-2</c:v>
                </c:pt>
                <c:pt idx="3">
                  <c:v>3.7735849056603772E-2</c:v>
                </c:pt>
                <c:pt idx="4">
                  <c:v>5.6818181818181816E-2</c:v>
                </c:pt>
                <c:pt idx="5">
                  <c:v>4.9645390070921988E-2</c:v>
                </c:pt>
                <c:pt idx="6">
                  <c:v>8.6206896551724144E-2</c:v>
                </c:pt>
                <c:pt idx="7">
                  <c:v>5.1612903225806452E-2</c:v>
                </c:pt>
                <c:pt idx="8">
                  <c:v>7.6335877862595417E-3</c:v>
                </c:pt>
                <c:pt idx="9">
                  <c:v>3.3557046979865772E-2</c:v>
                </c:pt>
                <c:pt idx="10">
                  <c:v>4.6242774566473986E-2</c:v>
                </c:pt>
                <c:pt idx="11">
                  <c:v>3.4883720930232558E-2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D-4656-830A-39346525DD81}"/>
            </c:ext>
          </c:extLst>
        </c:ser>
        <c:ser>
          <c:idx val="3"/>
          <c:order val="3"/>
          <c:tx>
            <c:strRef>
              <c:f>Anteile!$G$3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Anteile!$G$4:$G$15</c:f>
              <c:numCache>
                <c:formatCode>0.00%</c:formatCode>
                <c:ptCount val="12"/>
                <c:pt idx="0">
                  <c:v>0.18791946308724833</c:v>
                </c:pt>
                <c:pt idx="1">
                  <c:v>0.14444444444444443</c:v>
                </c:pt>
                <c:pt idx="2">
                  <c:v>0.2</c:v>
                </c:pt>
                <c:pt idx="3">
                  <c:v>0.16352201257861634</c:v>
                </c:pt>
                <c:pt idx="4">
                  <c:v>0.125</c:v>
                </c:pt>
                <c:pt idx="5">
                  <c:v>0.1773049645390071</c:v>
                </c:pt>
                <c:pt idx="6">
                  <c:v>0.2413793103448276</c:v>
                </c:pt>
                <c:pt idx="7">
                  <c:v>0.12903225806451613</c:v>
                </c:pt>
                <c:pt idx="8">
                  <c:v>0.23664122137404581</c:v>
                </c:pt>
                <c:pt idx="9">
                  <c:v>0.19463087248322147</c:v>
                </c:pt>
                <c:pt idx="10">
                  <c:v>0.20231213872832371</c:v>
                </c:pt>
                <c:pt idx="11">
                  <c:v>0.19186046511627908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D-4656-830A-39346525DD81}"/>
            </c:ext>
          </c:extLst>
        </c:ser>
        <c:ser>
          <c:idx val="4"/>
          <c:order val="4"/>
          <c:tx>
            <c:strRef>
              <c:f>Anteile!$H$3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Anteile!$H$4:$H$15</c:f>
              <c:numCache>
                <c:formatCode>0.00%</c:formatCode>
                <c:ptCount val="12"/>
                <c:pt idx="0">
                  <c:v>8.9485458612975396E-2</c:v>
                </c:pt>
                <c:pt idx="1">
                  <c:v>0.11851851851851852</c:v>
                </c:pt>
                <c:pt idx="2">
                  <c:v>8.5714285714285715E-2</c:v>
                </c:pt>
                <c:pt idx="3">
                  <c:v>8.1761006289308172E-2</c:v>
                </c:pt>
                <c:pt idx="4">
                  <c:v>0.10795454545454546</c:v>
                </c:pt>
                <c:pt idx="5">
                  <c:v>0.11347517730496454</c:v>
                </c:pt>
                <c:pt idx="6">
                  <c:v>0.10344827586206896</c:v>
                </c:pt>
                <c:pt idx="7">
                  <c:v>0.15483870967741936</c:v>
                </c:pt>
                <c:pt idx="8">
                  <c:v>0.13740458015267176</c:v>
                </c:pt>
                <c:pt idx="9">
                  <c:v>0.10067114093959731</c:v>
                </c:pt>
                <c:pt idx="10">
                  <c:v>7.5144508670520235E-2</c:v>
                </c:pt>
                <c:pt idx="11">
                  <c:v>8.7209302325581398E-2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FD-4656-830A-39346525DD81}"/>
            </c:ext>
          </c:extLst>
        </c:ser>
        <c:ser>
          <c:idx val="5"/>
          <c:order val="5"/>
          <c:tx>
            <c:strRef>
              <c:f>Anteile!$I$3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Anteile!$I$4:$I$15</c:f>
              <c:numCache>
                <c:formatCode>0.00%</c:formatCode>
                <c:ptCount val="12"/>
                <c:pt idx="0">
                  <c:v>0.17449664429530201</c:v>
                </c:pt>
                <c:pt idx="1">
                  <c:v>0.21111111111111111</c:v>
                </c:pt>
                <c:pt idx="2">
                  <c:v>0.15428571428571428</c:v>
                </c:pt>
                <c:pt idx="3">
                  <c:v>0.15723270440251572</c:v>
                </c:pt>
                <c:pt idx="4">
                  <c:v>0.17045454545454544</c:v>
                </c:pt>
                <c:pt idx="5">
                  <c:v>0.1773049645390071</c:v>
                </c:pt>
                <c:pt idx="6">
                  <c:v>0.17241379310344829</c:v>
                </c:pt>
                <c:pt idx="7">
                  <c:v>0.16774193548387098</c:v>
                </c:pt>
                <c:pt idx="8">
                  <c:v>0.13740458015267176</c:v>
                </c:pt>
                <c:pt idx="9">
                  <c:v>0.18120805369127516</c:v>
                </c:pt>
                <c:pt idx="10">
                  <c:v>0.1791907514450867</c:v>
                </c:pt>
                <c:pt idx="11">
                  <c:v>0.18604651162790697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FD-4656-830A-39346525DD81}"/>
            </c:ext>
          </c:extLst>
        </c:ser>
        <c:ser>
          <c:idx val="6"/>
          <c:order val="6"/>
          <c:tx>
            <c:strRef>
              <c:f>Anteile!$J$3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Anteile!$J$4:$J$15</c:f>
              <c:numCache>
                <c:formatCode>0.00%</c:formatCode>
                <c:ptCount val="12"/>
                <c:pt idx="0">
                  <c:v>0.36017897091722595</c:v>
                </c:pt>
                <c:pt idx="1">
                  <c:v>0.26296296296296295</c:v>
                </c:pt>
                <c:pt idx="2">
                  <c:v>0.34285714285714286</c:v>
                </c:pt>
                <c:pt idx="3">
                  <c:v>0.37106918238993708</c:v>
                </c:pt>
                <c:pt idx="4">
                  <c:v>0.33522727272727271</c:v>
                </c:pt>
                <c:pt idx="5">
                  <c:v>0.27659574468085107</c:v>
                </c:pt>
                <c:pt idx="6">
                  <c:v>0.22413793103448276</c:v>
                </c:pt>
                <c:pt idx="7">
                  <c:v>0.25806451612903225</c:v>
                </c:pt>
                <c:pt idx="8">
                  <c:v>0.29770992366412213</c:v>
                </c:pt>
                <c:pt idx="9">
                  <c:v>0.29530201342281881</c:v>
                </c:pt>
                <c:pt idx="10">
                  <c:v>0.26011560693641617</c:v>
                </c:pt>
                <c:pt idx="11">
                  <c:v>0.31395348837209303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FD-4656-830A-39346525DD81}"/>
            </c:ext>
          </c:extLst>
        </c:ser>
        <c:ser>
          <c:idx val="7"/>
          <c:order val="7"/>
          <c:tx>
            <c:strRef>
              <c:f>Anteile!$K$3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Anteile!$K$4:$K$15</c:f>
              <c:numCache>
                <c:formatCode>0.00%</c:formatCode>
                <c:ptCount val="12"/>
                <c:pt idx="0">
                  <c:v>0.14317673378076062</c:v>
                </c:pt>
                <c:pt idx="1">
                  <c:v>0.19259259259259259</c:v>
                </c:pt>
                <c:pt idx="2">
                  <c:v>0.11428571428571428</c:v>
                </c:pt>
                <c:pt idx="3">
                  <c:v>0.1761006289308176</c:v>
                </c:pt>
                <c:pt idx="4">
                  <c:v>0.18181818181818182</c:v>
                </c:pt>
                <c:pt idx="5">
                  <c:v>0.15602836879432624</c:v>
                </c:pt>
                <c:pt idx="6">
                  <c:v>0.15517241379310345</c:v>
                </c:pt>
                <c:pt idx="7">
                  <c:v>0.19354838709677419</c:v>
                </c:pt>
                <c:pt idx="8">
                  <c:v>0.14503816793893129</c:v>
                </c:pt>
                <c:pt idx="9">
                  <c:v>0.16107382550335569</c:v>
                </c:pt>
                <c:pt idx="10">
                  <c:v>0.2138728323699422</c:v>
                </c:pt>
                <c:pt idx="11">
                  <c:v>0.16279069767441862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FD-4656-830A-39346525D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470904"/>
        <c:axId val="672471560"/>
      </c:lineChart>
      <c:catAx>
        <c:axId val="6724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2471560"/>
        <c:crosses val="autoZero"/>
        <c:auto val="1"/>
        <c:lblAlgn val="ctr"/>
        <c:lblOffset val="100"/>
        <c:noMultiLvlLbl val="0"/>
      </c:catAx>
      <c:valAx>
        <c:axId val="67247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247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'Anteile korr'!$D$3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korr'!$D$4:$D$15</c:f>
              <c:numCache>
                <c:formatCode>0.00%</c:formatCode>
                <c:ptCount val="12"/>
                <c:pt idx="0">
                  <c:v>0</c:v>
                </c:pt>
                <c:pt idx="1">
                  <c:v>3.7037037037037038E-3</c:v>
                </c:pt>
                <c:pt idx="2">
                  <c:v>5.7142857142857143E-3</c:v>
                </c:pt>
                <c:pt idx="3">
                  <c:v>6.2893081761006293E-3</c:v>
                </c:pt>
                <c:pt idx="4">
                  <c:v>0</c:v>
                </c:pt>
                <c:pt idx="5">
                  <c:v>1.4184397163120567E-2</c:v>
                </c:pt>
                <c:pt idx="6">
                  <c:v>0</c:v>
                </c:pt>
                <c:pt idx="7">
                  <c:v>1.2903225806451613E-2</c:v>
                </c:pt>
                <c:pt idx="8">
                  <c:v>7.6335877862595417E-3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7-4BDD-81E5-9A64E473F75D}"/>
            </c:ext>
          </c:extLst>
        </c:ser>
        <c:ser>
          <c:idx val="1"/>
          <c:order val="1"/>
          <c:tx>
            <c:strRef>
              <c:f>'Anteile korr'!$F$3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korr'!$F$4:$F$15</c:f>
              <c:numCache>
                <c:formatCode>0.00%</c:formatCode>
                <c:ptCount val="12"/>
                <c:pt idx="0">
                  <c:v>1.1185682326621925E-2</c:v>
                </c:pt>
                <c:pt idx="1">
                  <c:v>2.5925925925925925E-2</c:v>
                </c:pt>
                <c:pt idx="2">
                  <c:v>3.4285714285714287E-2</c:v>
                </c:pt>
                <c:pt idx="3">
                  <c:v>6.2893081761006293E-3</c:v>
                </c:pt>
                <c:pt idx="4">
                  <c:v>2.2727272727272728E-2</c:v>
                </c:pt>
                <c:pt idx="5">
                  <c:v>3.5460992907801421E-2</c:v>
                </c:pt>
                <c:pt idx="6">
                  <c:v>1.7241379310344827E-2</c:v>
                </c:pt>
                <c:pt idx="7">
                  <c:v>3.2258064516129031E-2</c:v>
                </c:pt>
                <c:pt idx="8">
                  <c:v>3.0534351145038167E-2</c:v>
                </c:pt>
                <c:pt idx="9">
                  <c:v>3.3557046979865772E-2</c:v>
                </c:pt>
                <c:pt idx="10">
                  <c:v>2.3121387283236993E-2</c:v>
                </c:pt>
                <c:pt idx="11">
                  <c:v>2.3255813953488372E-2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7-4BDD-81E5-9A64E473F75D}"/>
            </c:ext>
          </c:extLst>
        </c:ser>
        <c:ser>
          <c:idx val="2"/>
          <c:order val="2"/>
          <c:tx>
            <c:strRef>
              <c:f>'Anteile korr'!$G$3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korr'!$G$4:$G$15</c:f>
              <c:numCache>
                <c:formatCode>0.00%</c:formatCode>
                <c:ptCount val="12"/>
                <c:pt idx="0">
                  <c:v>3.3557046979865772E-2</c:v>
                </c:pt>
                <c:pt idx="1">
                  <c:v>4.0740740740740744E-2</c:v>
                </c:pt>
                <c:pt idx="2">
                  <c:v>6.2857142857142861E-2</c:v>
                </c:pt>
                <c:pt idx="3">
                  <c:v>3.7735849056603772E-2</c:v>
                </c:pt>
                <c:pt idx="4">
                  <c:v>5.6818181818181816E-2</c:v>
                </c:pt>
                <c:pt idx="5">
                  <c:v>4.9645390070921988E-2</c:v>
                </c:pt>
                <c:pt idx="6">
                  <c:v>8.6206896551724144E-2</c:v>
                </c:pt>
                <c:pt idx="7">
                  <c:v>5.1612903225806452E-2</c:v>
                </c:pt>
                <c:pt idx="8">
                  <c:v>7.6335877862595417E-3</c:v>
                </c:pt>
                <c:pt idx="9">
                  <c:v>3.3557046979865772E-2</c:v>
                </c:pt>
                <c:pt idx="10">
                  <c:v>4.6242774566473986E-2</c:v>
                </c:pt>
                <c:pt idx="11">
                  <c:v>3.4883720930232558E-2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F7-4BDD-81E5-9A64E473F75D}"/>
            </c:ext>
          </c:extLst>
        </c:ser>
        <c:ser>
          <c:idx val="3"/>
          <c:order val="3"/>
          <c:tx>
            <c:strRef>
              <c:f>'Anteile korr'!$H$3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korr'!$H$4:$H$15</c:f>
              <c:numCache>
                <c:formatCode>0.00%</c:formatCode>
                <c:ptCount val="12"/>
                <c:pt idx="0">
                  <c:v>0.18791946308724833</c:v>
                </c:pt>
                <c:pt idx="1">
                  <c:v>0.14444444444444443</c:v>
                </c:pt>
                <c:pt idx="2">
                  <c:v>0.2</c:v>
                </c:pt>
                <c:pt idx="3">
                  <c:v>0.16352201257861634</c:v>
                </c:pt>
                <c:pt idx="4">
                  <c:v>0.125</c:v>
                </c:pt>
                <c:pt idx="5">
                  <c:v>0.1773049645390071</c:v>
                </c:pt>
                <c:pt idx="6">
                  <c:v>0.2413793103448276</c:v>
                </c:pt>
                <c:pt idx="7">
                  <c:v>0.12903225806451613</c:v>
                </c:pt>
                <c:pt idx="8">
                  <c:v>0.23664122137404581</c:v>
                </c:pt>
                <c:pt idx="9">
                  <c:v>0.19463087248322147</c:v>
                </c:pt>
                <c:pt idx="10">
                  <c:v>0.20231213872832371</c:v>
                </c:pt>
                <c:pt idx="11">
                  <c:v>0.19186046511627908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F7-4BDD-81E5-9A64E473F75D}"/>
            </c:ext>
          </c:extLst>
        </c:ser>
        <c:ser>
          <c:idx val="4"/>
          <c:order val="4"/>
          <c:tx>
            <c:strRef>
              <c:f>'Anteile korr'!$J$3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korr'!$J$4:$J$15</c:f>
              <c:numCache>
                <c:formatCode>0.00%</c:formatCode>
                <c:ptCount val="12"/>
                <c:pt idx="0">
                  <c:v>8.9485458612975396E-2</c:v>
                </c:pt>
                <c:pt idx="1">
                  <c:v>0.11851851851851852</c:v>
                </c:pt>
                <c:pt idx="2">
                  <c:v>8.5714285714285715E-2</c:v>
                </c:pt>
                <c:pt idx="3">
                  <c:v>8.1761006289308172E-2</c:v>
                </c:pt>
                <c:pt idx="4">
                  <c:v>0.10795454545454546</c:v>
                </c:pt>
                <c:pt idx="5">
                  <c:v>0.11347517730496454</c:v>
                </c:pt>
                <c:pt idx="6">
                  <c:v>0.10344827586206896</c:v>
                </c:pt>
                <c:pt idx="7">
                  <c:v>0.15483870967741936</c:v>
                </c:pt>
                <c:pt idx="8">
                  <c:v>0.13740458015267176</c:v>
                </c:pt>
                <c:pt idx="9">
                  <c:v>0.10067114093959731</c:v>
                </c:pt>
                <c:pt idx="10">
                  <c:v>7.5144508670520235E-2</c:v>
                </c:pt>
                <c:pt idx="11">
                  <c:v>8.7209302325581398E-2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F7-4BDD-81E5-9A64E473F75D}"/>
            </c:ext>
          </c:extLst>
        </c:ser>
        <c:ser>
          <c:idx val="5"/>
          <c:order val="5"/>
          <c:tx>
            <c:strRef>
              <c:f>'Anteile korr'!$K$3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korr'!$K$4:$K$15</c:f>
              <c:numCache>
                <c:formatCode>0.00%</c:formatCode>
                <c:ptCount val="12"/>
                <c:pt idx="0">
                  <c:v>0.17449664429530201</c:v>
                </c:pt>
                <c:pt idx="1">
                  <c:v>0.21111111111111111</c:v>
                </c:pt>
                <c:pt idx="2">
                  <c:v>0.15428571428571428</c:v>
                </c:pt>
                <c:pt idx="3">
                  <c:v>0.15723270440251572</c:v>
                </c:pt>
                <c:pt idx="4">
                  <c:v>0.17045454545454544</c:v>
                </c:pt>
                <c:pt idx="5">
                  <c:v>0.1773049645390071</c:v>
                </c:pt>
                <c:pt idx="6">
                  <c:v>0.17241379310344829</c:v>
                </c:pt>
                <c:pt idx="7">
                  <c:v>0.16774193548387098</c:v>
                </c:pt>
                <c:pt idx="8">
                  <c:v>0.13740458015267176</c:v>
                </c:pt>
                <c:pt idx="9">
                  <c:v>0.18120805369127516</c:v>
                </c:pt>
                <c:pt idx="10">
                  <c:v>0.1791907514450867</c:v>
                </c:pt>
                <c:pt idx="11">
                  <c:v>0.18604651162790697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F7-4BDD-81E5-9A64E473F75D}"/>
            </c:ext>
          </c:extLst>
        </c:ser>
        <c:ser>
          <c:idx val="6"/>
          <c:order val="6"/>
          <c:tx>
            <c:strRef>
              <c:f>'Anteile korr'!$L$3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korr'!$L$4:$L$15</c:f>
              <c:numCache>
                <c:formatCode>0.00%</c:formatCode>
                <c:ptCount val="12"/>
                <c:pt idx="0">
                  <c:v>0.36017897091722595</c:v>
                </c:pt>
                <c:pt idx="1">
                  <c:v>0.26296296296296295</c:v>
                </c:pt>
                <c:pt idx="2">
                  <c:v>0.34285714285714286</c:v>
                </c:pt>
                <c:pt idx="3">
                  <c:v>0.37106918238993708</c:v>
                </c:pt>
                <c:pt idx="4">
                  <c:v>0.33522727272727271</c:v>
                </c:pt>
                <c:pt idx="5">
                  <c:v>0.27659574468085107</c:v>
                </c:pt>
                <c:pt idx="6">
                  <c:v>0.22413793103448276</c:v>
                </c:pt>
                <c:pt idx="7">
                  <c:v>0.25806451612903225</c:v>
                </c:pt>
                <c:pt idx="8">
                  <c:v>0.29770992366412213</c:v>
                </c:pt>
                <c:pt idx="9">
                  <c:v>0.29530201342281881</c:v>
                </c:pt>
                <c:pt idx="10">
                  <c:v>0.26011560693641617</c:v>
                </c:pt>
                <c:pt idx="11">
                  <c:v>0.31395348837209303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F7-4BDD-81E5-9A64E473F75D}"/>
            </c:ext>
          </c:extLst>
        </c:ser>
        <c:ser>
          <c:idx val="7"/>
          <c:order val="7"/>
          <c:tx>
            <c:strRef>
              <c:f>'Anteile korr'!$M$3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korr'!$M$4:$M$15</c:f>
              <c:numCache>
                <c:formatCode>0.00%</c:formatCode>
                <c:ptCount val="12"/>
                <c:pt idx="0">
                  <c:v>0.14317673378076062</c:v>
                </c:pt>
                <c:pt idx="1">
                  <c:v>0.19259259259259259</c:v>
                </c:pt>
                <c:pt idx="2">
                  <c:v>0.11428571428571428</c:v>
                </c:pt>
                <c:pt idx="3">
                  <c:v>0.1761006289308176</c:v>
                </c:pt>
                <c:pt idx="4">
                  <c:v>0.18181818181818182</c:v>
                </c:pt>
                <c:pt idx="5">
                  <c:v>0.15602836879432624</c:v>
                </c:pt>
                <c:pt idx="6">
                  <c:v>0.15517241379310345</c:v>
                </c:pt>
                <c:pt idx="7">
                  <c:v>0.19354838709677419</c:v>
                </c:pt>
                <c:pt idx="8">
                  <c:v>0.14503816793893129</c:v>
                </c:pt>
                <c:pt idx="9">
                  <c:v>0.16107382550335569</c:v>
                </c:pt>
                <c:pt idx="10">
                  <c:v>0.2138728323699422</c:v>
                </c:pt>
                <c:pt idx="11">
                  <c:v>0.16279069767441862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F7-4BDD-81E5-9A64E473F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470904"/>
        <c:axId val="672471560"/>
      </c:lineChart>
      <c:catAx>
        <c:axId val="6724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2471560"/>
        <c:crosses val="autoZero"/>
        <c:auto val="1"/>
        <c:lblAlgn val="ctr"/>
        <c:lblOffset val="100"/>
        <c:noMultiLvlLbl val="0"/>
      </c:catAx>
      <c:valAx>
        <c:axId val="67247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247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'Anteile korr'!$D$19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korr'!$D$20:$D$31</c:f>
              <c:numCache>
                <c:formatCode>0.00%</c:formatCode>
                <c:ptCount val="12"/>
                <c:pt idx="0">
                  <c:v>0</c:v>
                </c:pt>
                <c:pt idx="1">
                  <c:v>4.4169611307420496E-3</c:v>
                </c:pt>
                <c:pt idx="2">
                  <c:v>2.2182786157941437E-3</c:v>
                </c:pt>
                <c:pt idx="3">
                  <c:v>1.3380909901873326E-3</c:v>
                </c:pt>
                <c:pt idx="4">
                  <c:v>3.1616982836495033E-3</c:v>
                </c:pt>
                <c:pt idx="5">
                  <c:v>2.8721876495931067E-3</c:v>
                </c:pt>
                <c:pt idx="6">
                  <c:v>1.4144271570014145E-3</c:v>
                </c:pt>
                <c:pt idx="7">
                  <c:v>1.6034206306787815E-3</c:v>
                </c:pt>
                <c:pt idx="8">
                  <c:v>3.2171581769436996E-3</c:v>
                </c:pt>
                <c:pt idx="9">
                  <c:v>2.9308323563892145E-3</c:v>
                </c:pt>
                <c:pt idx="10">
                  <c:v>1.1514104778353484E-3</c:v>
                </c:pt>
                <c:pt idx="11">
                  <c:v>5.9206631142687976E-4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8-492A-969F-6FCD8B095D6E}"/>
            </c:ext>
          </c:extLst>
        </c:ser>
        <c:ser>
          <c:idx val="1"/>
          <c:order val="1"/>
          <c:tx>
            <c:strRef>
              <c:f>'Anteile korr'!$F$19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korr'!$F$20:$F$31</c:f>
              <c:numCache>
                <c:formatCode>0.00%</c:formatCode>
                <c:ptCount val="12"/>
                <c:pt idx="0">
                  <c:v>2.2589052997393572E-2</c:v>
                </c:pt>
                <c:pt idx="1">
                  <c:v>2.2968197879858657E-2</c:v>
                </c:pt>
                <c:pt idx="2">
                  <c:v>3.5936113575865132E-2</c:v>
                </c:pt>
                <c:pt idx="3">
                  <c:v>1.5611061552185548E-2</c:v>
                </c:pt>
                <c:pt idx="4">
                  <c:v>1.4453477868112014E-2</c:v>
                </c:pt>
                <c:pt idx="5">
                  <c:v>1.7711823839157492E-2</c:v>
                </c:pt>
                <c:pt idx="6">
                  <c:v>1.5558698727015558E-2</c:v>
                </c:pt>
                <c:pt idx="7">
                  <c:v>2.0309994655264563E-2</c:v>
                </c:pt>
                <c:pt idx="8">
                  <c:v>1.5549597855227882E-2</c:v>
                </c:pt>
                <c:pt idx="9">
                  <c:v>1.817116060961313E-2</c:v>
                </c:pt>
                <c:pt idx="10">
                  <c:v>1.2665515256188831E-2</c:v>
                </c:pt>
                <c:pt idx="11">
                  <c:v>1.7169923031379514E-2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8-492A-969F-6FCD8B095D6E}"/>
            </c:ext>
          </c:extLst>
        </c:ser>
        <c:ser>
          <c:idx val="2"/>
          <c:order val="2"/>
          <c:tx>
            <c:strRef>
              <c:f>'Anteile korr'!$G$19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korr'!$G$20:$G$31</c:f>
              <c:numCache>
                <c:formatCode>0.00%</c:formatCode>
                <c:ptCount val="12"/>
                <c:pt idx="0">
                  <c:v>3.0408340573414423E-2</c:v>
                </c:pt>
                <c:pt idx="1">
                  <c:v>4.1519434628975262E-2</c:v>
                </c:pt>
                <c:pt idx="2">
                  <c:v>4.8802129547471165E-2</c:v>
                </c:pt>
                <c:pt idx="3">
                  <c:v>3.8358608385370203E-2</c:v>
                </c:pt>
                <c:pt idx="4">
                  <c:v>3.297199638663053E-2</c:v>
                </c:pt>
                <c:pt idx="5">
                  <c:v>4.691239827668741E-2</c:v>
                </c:pt>
                <c:pt idx="6">
                  <c:v>3.4889203206034891E-2</c:v>
                </c:pt>
                <c:pt idx="7">
                  <c:v>3.6344200962052375E-2</c:v>
                </c:pt>
                <c:pt idx="8">
                  <c:v>3.8069705093833783E-2</c:v>
                </c:pt>
                <c:pt idx="9">
                  <c:v>3.9859320046893319E-2</c:v>
                </c:pt>
                <c:pt idx="10">
                  <c:v>3.5693724812895795E-2</c:v>
                </c:pt>
                <c:pt idx="11">
                  <c:v>4.0852575488454709E-2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8-492A-969F-6FCD8B095D6E}"/>
            </c:ext>
          </c:extLst>
        </c:ser>
        <c:ser>
          <c:idx val="3"/>
          <c:order val="3"/>
          <c:tx>
            <c:strRef>
              <c:f>'Anteile korr'!$H$19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korr'!$H$20:$H$31</c:f>
              <c:numCache>
                <c:formatCode>0.00%</c:formatCode>
                <c:ptCount val="12"/>
                <c:pt idx="0">
                  <c:v>0.16507384882710685</c:v>
                </c:pt>
                <c:pt idx="1">
                  <c:v>0.20053003533568906</c:v>
                </c:pt>
                <c:pt idx="2">
                  <c:v>0.18145519077196096</c:v>
                </c:pt>
                <c:pt idx="3">
                  <c:v>0.19357716324710081</c:v>
                </c:pt>
                <c:pt idx="4">
                  <c:v>0.19286359530261971</c:v>
                </c:pt>
                <c:pt idx="5">
                  <c:v>0.17663954044997607</c:v>
                </c:pt>
                <c:pt idx="6">
                  <c:v>0.18387553041018387</c:v>
                </c:pt>
                <c:pt idx="7">
                  <c:v>0.190807055050775</c:v>
                </c:pt>
                <c:pt idx="8">
                  <c:v>0.18713136729222521</c:v>
                </c:pt>
                <c:pt idx="9">
                  <c:v>0.17350527549824149</c:v>
                </c:pt>
                <c:pt idx="10">
                  <c:v>0.19228554979850315</c:v>
                </c:pt>
                <c:pt idx="11">
                  <c:v>0.20307874481941979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48-492A-969F-6FCD8B095D6E}"/>
            </c:ext>
          </c:extLst>
        </c:ser>
        <c:ser>
          <c:idx val="4"/>
          <c:order val="4"/>
          <c:tx>
            <c:strRef>
              <c:f>'Anteile korr'!$J$19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korr'!$J$20:$J$31</c:f>
              <c:numCache>
                <c:formatCode>0.00%</c:formatCode>
                <c:ptCount val="12"/>
                <c:pt idx="0">
                  <c:v>0.12076455256298871</c:v>
                </c:pt>
                <c:pt idx="1">
                  <c:v>0.10159010600706714</c:v>
                </c:pt>
                <c:pt idx="2">
                  <c:v>0.10958296362023071</c:v>
                </c:pt>
                <c:pt idx="3">
                  <c:v>0.11329170383586083</c:v>
                </c:pt>
                <c:pt idx="4">
                  <c:v>0.1025293586269196</c:v>
                </c:pt>
                <c:pt idx="5">
                  <c:v>0.10818573480134036</c:v>
                </c:pt>
                <c:pt idx="6">
                  <c:v>0.10042432814710042</c:v>
                </c:pt>
                <c:pt idx="7">
                  <c:v>0.11491181186531267</c:v>
                </c:pt>
                <c:pt idx="8">
                  <c:v>0.11581769436997319</c:v>
                </c:pt>
                <c:pt idx="9">
                  <c:v>0.10844079718640094</c:v>
                </c:pt>
                <c:pt idx="10">
                  <c:v>0.10650546919976972</c:v>
                </c:pt>
                <c:pt idx="11">
                  <c:v>0.11249259917110717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48-492A-969F-6FCD8B095D6E}"/>
            </c:ext>
          </c:extLst>
        </c:ser>
        <c:ser>
          <c:idx val="5"/>
          <c:order val="5"/>
          <c:tx>
            <c:strRef>
              <c:f>'Anteile korr'!$K$19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korr'!$K$20:$K$31</c:f>
              <c:numCache>
                <c:formatCode>0.00%</c:formatCode>
                <c:ptCount val="12"/>
                <c:pt idx="0">
                  <c:v>0.17115551694178974</c:v>
                </c:pt>
                <c:pt idx="1">
                  <c:v>0.15547703180212014</c:v>
                </c:pt>
                <c:pt idx="2">
                  <c:v>0.16637089618456077</c:v>
                </c:pt>
                <c:pt idx="3">
                  <c:v>0.16101694915254236</c:v>
                </c:pt>
                <c:pt idx="4">
                  <c:v>0.17344173441734417</c:v>
                </c:pt>
                <c:pt idx="5">
                  <c:v>0.14983245572044041</c:v>
                </c:pt>
                <c:pt idx="6">
                  <c:v>0.16407355021216408</c:v>
                </c:pt>
                <c:pt idx="7">
                  <c:v>0.153928380545163</c:v>
                </c:pt>
                <c:pt idx="8">
                  <c:v>0.15764075067024128</c:v>
                </c:pt>
                <c:pt idx="9">
                  <c:v>0.17526377491207504</c:v>
                </c:pt>
                <c:pt idx="10">
                  <c:v>0.16407599309153714</c:v>
                </c:pt>
                <c:pt idx="11">
                  <c:v>0.14031971580817051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48-492A-969F-6FCD8B095D6E}"/>
            </c:ext>
          </c:extLst>
        </c:ser>
        <c:ser>
          <c:idx val="6"/>
          <c:order val="6"/>
          <c:tx>
            <c:strRef>
              <c:f>'Anteile korr'!$L$19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korr'!$L$20:$L$31</c:f>
              <c:numCache>
                <c:formatCode>0.00%</c:formatCode>
                <c:ptCount val="12"/>
                <c:pt idx="0">
                  <c:v>0.32145960034752391</c:v>
                </c:pt>
                <c:pt idx="1">
                  <c:v>0.31448763250883394</c:v>
                </c:pt>
                <c:pt idx="2">
                  <c:v>0.30390417036379769</c:v>
                </c:pt>
                <c:pt idx="3">
                  <c:v>0.30642283675289922</c:v>
                </c:pt>
                <c:pt idx="4">
                  <c:v>0.31255645889792233</c:v>
                </c:pt>
                <c:pt idx="5">
                  <c:v>0.31402584968884634</c:v>
                </c:pt>
                <c:pt idx="6">
                  <c:v>0.31541725601131543</c:v>
                </c:pt>
                <c:pt idx="7">
                  <c:v>0.32602886157135219</c:v>
                </c:pt>
                <c:pt idx="8">
                  <c:v>0.30723860589812335</c:v>
                </c:pt>
                <c:pt idx="9">
                  <c:v>0.31301289566236812</c:v>
                </c:pt>
                <c:pt idx="10">
                  <c:v>0.32700057570523894</c:v>
                </c:pt>
                <c:pt idx="11">
                  <c:v>0.31853167554766132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48-492A-969F-6FCD8B095D6E}"/>
            </c:ext>
          </c:extLst>
        </c:ser>
        <c:ser>
          <c:idx val="7"/>
          <c:order val="7"/>
          <c:tx>
            <c:strRef>
              <c:f>'Anteile korr'!$M$19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korr'!$M$20:$M$31</c:f>
              <c:numCache>
                <c:formatCode>0.00%</c:formatCode>
                <c:ptCount val="12"/>
                <c:pt idx="0">
                  <c:v>0.16854908774978281</c:v>
                </c:pt>
                <c:pt idx="1">
                  <c:v>0.15901060070671377</c:v>
                </c:pt>
                <c:pt idx="2">
                  <c:v>0.15173025732031944</c:v>
                </c:pt>
                <c:pt idx="3">
                  <c:v>0.17038358608385371</c:v>
                </c:pt>
                <c:pt idx="4">
                  <c:v>0.16802168021680217</c:v>
                </c:pt>
                <c:pt idx="5">
                  <c:v>0.18382000957395883</c:v>
                </c:pt>
                <c:pt idx="6">
                  <c:v>0.18434700612918434</c:v>
                </c:pt>
                <c:pt idx="7">
                  <c:v>0.15606627471940138</c:v>
                </c:pt>
                <c:pt idx="8">
                  <c:v>0.17533512064343162</c:v>
                </c:pt>
                <c:pt idx="9">
                  <c:v>0.16881594372801875</c:v>
                </c:pt>
                <c:pt idx="10">
                  <c:v>0.16062176165803108</c:v>
                </c:pt>
                <c:pt idx="11">
                  <c:v>0.1669626998223801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48-492A-969F-6FCD8B09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677736"/>
        <c:axId val="667679048"/>
      </c:lineChart>
      <c:catAx>
        <c:axId val="66767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7679048"/>
        <c:crosses val="autoZero"/>
        <c:auto val="1"/>
        <c:lblAlgn val="ctr"/>
        <c:lblOffset val="100"/>
        <c:noMultiLvlLbl val="0"/>
      </c:catAx>
      <c:valAx>
        <c:axId val="66767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767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'Anteile korr'!$U$3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korr'!$R$4:$R$15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korr'!$U$4:$U$14</c:f>
              <c:numCache>
                <c:formatCode>0.00%</c:formatCode>
                <c:ptCount val="11"/>
                <c:pt idx="0">
                  <c:v>7.1633237822349575E-3</c:v>
                </c:pt>
                <c:pt idx="1">
                  <c:v>7.3141690763735331E-3</c:v>
                </c:pt>
                <c:pt idx="2">
                  <c:v>8.3238743851683696E-3</c:v>
                </c:pt>
                <c:pt idx="3">
                  <c:v>9.4664371772805508E-3</c:v>
                </c:pt>
                <c:pt idx="4">
                  <c:v>8.5721283370071028E-3</c:v>
                </c:pt>
                <c:pt idx="5">
                  <c:v>9.0791180285343717E-3</c:v>
                </c:pt>
                <c:pt idx="6">
                  <c:v>7.1803369235017948E-3</c:v>
                </c:pt>
                <c:pt idx="7">
                  <c:v>1.0057909174032308E-2</c:v>
                </c:pt>
                <c:pt idx="8">
                  <c:v>9.2953523238380811E-3</c:v>
                </c:pt>
                <c:pt idx="9">
                  <c:v>5.4371465854719447E-3</c:v>
                </c:pt>
                <c:pt idx="10">
                  <c:v>6.5359477124183009E-3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C-469D-97B2-B73D150FDDD3}"/>
            </c:ext>
          </c:extLst>
        </c:ser>
        <c:ser>
          <c:idx val="1"/>
          <c:order val="1"/>
          <c:tx>
            <c:strRef>
              <c:f>'Anteile korr'!$W$3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korr'!$R$4:$R$15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korr'!$W$4:$W$14</c:f>
              <c:numCache>
                <c:formatCode>0.00%</c:formatCode>
                <c:ptCount val="11"/>
                <c:pt idx="0">
                  <c:v>4.2184017828716967E-2</c:v>
                </c:pt>
                <c:pt idx="1">
                  <c:v>5.596189828202075E-2</c:v>
                </c:pt>
                <c:pt idx="2">
                  <c:v>5.7321225879682178E-2</c:v>
                </c:pt>
                <c:pt idx="3">
                  <c:v>6.0456110154905339E-2</c:v>
                </c:pt>
                <c:pt idx="4">
                  <c:v>5.4371785451873621E-2</c:v>
                </c:pt>
                <c:pt idx="5">
                  <c:v>6.6926070038910504E-2</c:v>
                </c:pt>
                <c:pt idx="6">
                  <c:v>5.2747859707263187E-2</c:v>
                </c:pt>
                <c:pt idx="7">
                  <c:v>6.0347455044193844E-2</c:v>
                </c:pt>
                <c:pt idx="8">
                  <c:v>5.8770614692653676E-2</c:v>
                </c:pt>
                <c:pt idx="9">
                  <c:v>4.8716833405828622E-2</c:v>
                </c:pt>
                <c:pt idx="10">
                  <c:v>6.1002178649237473E-2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C-469D-97B2-B73D150FDDD3}"/>
            </c:ext>
          </c:extLst>
        </c:ser>
        <c:ser>
          <c:idx val="2"/>
          <c:order val="2"/>
          <c:tx>
            <c:strRef>
              <c:f>'Anteile korr'!$X$3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korr'!$R$4:$R$15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korr'!$X$4:$X$14</c:f>
              <c:numCache>
                <c:formatCode>0.00%</c:formatCode>
                <c:ptCount val="11"/>
                <c:pt idx="0">
                  <c:v>5.0620821394460364E-2</c:v>
                </c:pt>
                <c:pt idx="1">
                  <c:v>6.1064806939955772E-2</c:v>
                </c:pt>
                <c:pt idx="2">
                  <c:v>6.205069996216421E-2</c:v>
                </c:pt>
                <c:pt idx="3">
                  <c:v>6.4759036144578314E-2</c:v>
                </c:pt>
                <c:pt idx="4">
                  <c:v>8.3517021797697766E-2</c:v>
                </c:pt>
                <c:pt idx="5">
                  <c:v>8.1971465629053178E-2</c:v>
                </c:pt>
                <c:pt idx="6">
                  <c:v>7.3736536868268435E-2</c:v>
                </c:pt>
                <c:pt idx="7">
                  <c:v>7.0405364218226157E-2</c:v>
                </c:pt>
                <c:pt idx="8">
                  <c:v>8.3358320839580211E-2</c:v>
                </c:pt>
                <c:pt idx="9">
                  <c:v>8.8516746411483258E-2</c:v>
                </c:pt>
                <c:pt idx="10">
                  <c:v>7.799564270152505E-2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BC-469D-97B2-B73D150FDDD3}"/>
            </c:ext>
          </c:extLst>
        </c:ser>
        <c:ser>
          <c:idx val="3"/>
          <c:order val="3"/>
          <c:tx>
            <c:strRef>
              <c:f>'Anteile korr'!$Y$3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korr'!$R$4:$R$15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korr'!$Y$4:$Y$14</c:f>
              <c:numCache>
                <c:formatCode>0.00%</c:formatCode>
                <c:ptCount val="11"/>
                <c:pt idx="0">
                  <c:v>0.23845908946195479</c:v>
                </c:pt>
                <c:pt idx="1">
                  <c:v>0.2437489368940296</c:v>
                </c:pt>
                <c:pt idx="2">
                  <c:v>0.23760877790389709</c:v>
                </c:pt>
                <c:pt idx="3">
                  <c:v>0.2129948364888124</c:v>
                </c:pt>
                <c:pt idx="4">
                  <c:v>0.22654910604947343</c:v>
                </c:pt>
                <c:pt idx="5">
                  <c:v>0.2251621271076524</c:v>
                </c:pt>
                <c:pt idx="6">
                  <c:v>0.24192212096106047</c:v>
                </c:pt>
                <c:pt idx="7">
                  <c:v>0.23559890277354464</c:v>
                </c:pt>
                <c:pt idx="8">
                  <c:v>0.25127436281859072</c:v>
                </c:pt>
                <c:pt idx="9">
                  <c:v>0.23662461939973903</c:v>
                </c:pt>
                <c:pt idx="10">
                  <c:v>0.22745098039215686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BC-469D-97B2-B73D150FDDD3}"/>
            </c:ext>
          </c:extLst>
        </c:ser>
        <c:ser>
          <c:idx val="4"/>
          <c:order val="4"/>
          <c:tx>
            <c:strRef>
              <c:f>'Anteile korr'!$AA$3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korr'!$R$4:$R$15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korr'!$AA$4:$AA$14</c:f>
              <c:numCache>
                <c:formatCode>0.00%</c:formatCode>
                <c:ptCount val="11"/>
                <c:pt idx="0">
                  <c:v>0.12527857370264248</c:v>
                </c:pt>
                <c:pt idx="1">
                  <c:v>0.12706242558258207</c:v>
                </c:pt>
                <c:pt idx="2">
                  <c:v>0.13299281119939463</c:v>
                </c:pt>
                <c:pt idx="3">
                  <c:v>0.13597246127366611</c:v>
                </c:pt>
                <c:pt idx="4">
                  <c:v>0.12245897624295861</c:v>
                </c:pt>
                <c:pt idx="5">
                  <c:v>0.1172503242542153</c:v>
                </c:pt>
                <c:pt idx="6">
                  <c:v>0.1204087268710301</c:v>
                </c:pt>
                <c:pt idx="7">
                  <c:v>0.121914050594331</c:v>
                </c:pt>
                <c:pt idx="8">
                  <c:v>0.12083958020989505</c:v>
                </c:pt>
                <c:pt idx="9">
                  <c:v>0.12962157459765114</c:v>
                </c:pt>
                <c:pt idx="10">
                  <c:v>0.11721132897603485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BC-469D-97B2-B73D150FDDD3}"/>
            </c:ext>
          </c:extLst>
        </c:ser>
        <c:ser>
          <c:idx val="5"/>
          <c:order val="5"/>
          <c:tx>
            <c:strRef>
              <c:f>'Anteile korr'!$AB$3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korr'!$R$4:$R$15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korr'!$AB$4:$AB$14</c:f>
              <c:numCache>
                <c:formatCode>0.00%</c:formatCode>
                <c:ptCount val="11"/>
                <c:pt idx="0">
                  <c:v>0.15297675899395097</c:v>
                </c:pt>
                <c:pt idx="1">
                  <c:v>0.14713386630379316</c:v>
                </c:pt>
                <c:pt idx="2">
                  <c:v>0.15834279228149831</c:v>
                </c:pt>
                <c:pt idx="3">
                  <c:v>0.14802065404475043</c:v>
                </c:pt>
                <c:pt idx="4">
                  <c:v>0.16189076659319129</c:v>
                </c:pt>
                <c:pt idx="5">
                  <c:v>0.15927367055771724</c:v>
                </c:pt>
                <c:pt idx="6">
                  <c:v>0.15051090858878763</c:v>
                </c:pt>
                <c:pt idx="7">
                  <c:v>0.14263943919536726</c:v>
                </c:pt>
                <c:pt idx="8">
                  <c:v>0.15202398800599701</c:v>
                </c:pt>
                <c:pt idx="9">
                  <c:v>0.15963462374945628</c:v>
                </c:pt>
                <c:pt idx="10">
                  <c:v>0.13877995642701524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BC-469D-97B2-B73D150FDDD3}"/>
            </c:ext>
          </c:extLst>
        </c:ser>
        <c:ser>
          <c:idx val="6"/>
          <c:order val="6"/>
          <c:tx>
            <c:strRef>
              <c:f>'Anteile korr'!$AC$3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korr'!$R$4:$R$15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korr'!$AC$4:$AC$14</c:f>
              <c:numCache>
                <c:formatCode>0.00%</c:formatCode>
                <c:ptCount val="11"/>
                <c:pt idx="0">
                  <c:v>0.24801018783826806</c:v>
                </c:pt>
                <c:pt idx="1">
                  <c:v>0.23847593128083008</c:v>
                </c:pt>
                <c:pt idx="2">
                  <c:v>0.23571698827090429</c:v>
                </c:pt>
                <c:pt idx="3">
                  <c:v>0.2512908777969019</c:v>
                </c:pt>
                <c:pt idx="4">
                  <c:v>0.23683566005388196</c:v>
                </c:pt>
                <c:pt idx="5">
                  <c:v>0.22464332036316473</c:v>
                </c:pt>
                <c:pt idx="6">
                  <c:v>0.24192212096106047</c:v>
                </c:pt>
                <c:pt idx="7">
                  <c:v>0.22371228284059738</c:v>
                </c:pt>
                <c:pt idx="8">
                  <c:v>0.21289355322338829</c:v>
                </c:pt>
                <c:pt idx="9">
                  <c:v>0.21357111787733798</c:v>
                </c:pt>
                <c:pt idx="10">
                  <c:v>0.24095860566448801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BC-469D-97B2-B73D150FDDD3}"/>
            </c:ext>
          </c:extLst>
        </c:ser>
        <c:ser>
          <c:idx val="7"/>
          <c:order val="7"/>
          <c:tx>
            <c:strRef>
              <c:f>'Anteile korr'!$AD$3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korr'!$R$4:$R$15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korr'!$AD$4:$AD$14</c:f>
              <c:numCache>
                <c:formatCode>0.00%</c:formatCode>
                <c:ptCount val="11"/>
                <c:pt idx="0">
                  <c:v>0.13530722699777142</c:v>
                </c:pt>
                <c:pt idx="1">
                  <c:v>0.11923796564041504</c:v>
                </c:pt>
                <c:pt idx="2">
                  <c:v>0.10764283011729096</c:v>
                </c:pt>
                <c:pt idx="3">
                  <c:v>0.11703958691910499</c:v>
                </c:pt>
                <c:pt idx="4">
                  <c:v>0.10580455547391623</c:v>
                </c:pt>
                <c:pt idx="5">
                  <c:v>0.11569390402075228</c:v>
                </c:pt>
                <c:pt idx="6">
                  <c:v>0.11157138911902789</c:v>
                </c:pt>
                <c:pt idx="7">
                  <c:v>0.13532459615970741</c:v>
                </c:pt>
                <c:pt idx="8">
                  <c:v>0.11154422788605697</c:v>
                </c:pt>
                <c:pt idx="9">
                  <c:v>0.11787733797303175</c:v>
                </c:pt>
                <c:pt idx="10">
                  <c:v>0.13006535947712419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BC-469D-97B2-B73D150FD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74096"/>
        <c:axId val="460777704"/>
      </c:lineChart>
      <c:catAx>
        <c:axId val="46077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77704"/>
        <c:crosses val="autoZero"/>
        <c:auto val="1"/>
        <c:lblAlgn val="ctr"/>
        <c:lblOffset val="100"/>
        <c:noMultiLvlLbl val="0"/>
      </c:catAx>
      <c:valAx>
        <c:axId val="46077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7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'Anteile korr'!$U$19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korr'!$R$20:$R$30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'Anteile korr'!$U$20:$U$30</c:f>
              <c:numCache>
                <c:formatCode>0.00%</c:formatCode>
                <c:ptCount val="11"/>
                <c:pt idx="0">
                  <c:v>4.9236418259200531E-3</c:v>
                </c:pt>
                <c:pt idx="1">
                  <c:v>5.1008711600183405E-3</c:v>
                </c:pt>
                <c:pt idx="2">
                  <c:v>5.1397962659070501E-3</c:v>
                </c:pt>
                <c:pt idx="3">
                  <c:v>5.8419243986254296E-3</c:v>
                </c:pt>
                <c:pt idx="4">
                  <c:v>6.0791435671955652E-3</c:v>
                </c:pt>
                <c:pt idx="5">
                  <c:v>4.9781104363790423E-3</c:v>
                </c:pt>
                <c:pt idx="6">
                  <c:v>5.530551529483561E-3</c:v>
                </c:pt>
                <c:pt idx="7">
                  <c:v>5.5390543469535205E-3</c:v>
                </c:pt>
                <c:pt idx="8">
                  <c:v>5.7323498419388826E-3</c:v>
                </c:pt>
                <c:pt idx="9">
                  <c:v>2.7748540809491916E-3</c:v>
                </c:pt>
                <c:pt idx="10">
                  <c:v>2.8855698423324639E-3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7-4414-90BA-72F6465DF721}"/>
            </c:ext>
          </c:extLst>
        </c:ser>
        <c:ser>
          <c:idx val="1"/>
          <c:order val="1"/>
          <c:tx>
            <c:strRef>
              <c:f>'Anteile korr'!$W$19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korr'!$R$20:$R$30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'Anteile korr'!$W$20:$W$30</c:f>
              <c:numCache>
                <c:formatCode>0.00%</c:formatCode>
                <c:ptCount val="11"/>
                <c:pt idx="0">
                  <c:v>4.840190269548527E-2</c:v>
                </c:pt>
                <c:pt idx="1">
                  <c:v>5.0779458963778085E-2</c:v>
                </c:pt>
                <c:pt idx="2">
                  <c:v>4.9695018113137444E-2</c:v>
                </c:pt>
                <c:pt idx="3">
                  <c:v>6.1580756013745706E-2</c:v>
                </c:pt>
                <c:pt idx="4">
                  <c:v>5.035366086790289E-2</c:v>
                </c:pt>
                <c:pt idx="5">
                  <c:v>5.705408840559243E-2</c:v>
                </c:pt>
                <c:pt idx="6">
                  <c:v>5.8585704477839652E-2</c:v>
                </c:pt>
                <c:pt idx="7">
                  <c:v>7.2529501485108769E-2</c:v>
                </c:pt>
                <c:pt idx="8">
                  <c:v>7.3298208640674392E-2</c:v>
                </c:pt>
                <c:pt idx="9">
                  <c:v>5.8535068414505786E-2</c:v>
                </c:pt>
                <c:pt idx="10">
                  <c:v>5.8957963018536903E-2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7-4414-90BA-72F6465DF721}"/>
            </c:ext>
          </c:extLst>
        </c:ser>
        <c:ser>
          <c:idx val="2"/>
          <c:order val="2"/>
          <c:tx>
            <c:strRef>
              <c:f>'Anteile korr'!$X$19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korr'!$R$20:$R$30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'Anteile korr'!$X$20:$X$30</c:f>
              <c:numCache>
                <c:formatCode>0.00%</c:formatCode>
                <c:ptCount val="11"/>
                <c:pt idx="0">
                  <c:v>5.1433975910317391E-2</c:v>
                </c:pt>
                <c:pt idx="1">
                  <c:v>5.3988995873452544E-2</c:v>
                </c:pt>
                <c:pt idx="2">
                  <c:v>6.7715267671919988E-2</c:v>
                </c:pt>
                <c:pt idx="3">
                  <c:v>6.7525773195876285E-2</c:v>
                </c:pt>
                <c:pt idx="4">
                  <c:v>7.187918180080291E-2</c:v>
                </c:pt>
                <c:pt idx="5">
                  <c:v>7.5307160005648924E-2</c:v>
                </c:pt>
                <c:pt idx="6">
                  <c:v>8.1737737432298424E-2</c:v>
                </c:pt>
                <c:pt idx="7">
                  <c:v>8.4570923978485993E-2</c:v>
                </c:pt>
                <c:pt idx="8">
                  <c:v>8.4467860906217065E-2</c:v>
                </c:pt>
                <c:pt idx="9">
                  <c:v>6.243421682135681E-2</c:v>
                </c:pt>
                <c:pt idx="10">
                  <c:v>6.1197165216186893E-2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7-4414-90BA-72F6465DF721}"/>
            </c:ext>
          </c:extLst>
        </c:ser>
        <c:ser>
          <c:idx val="3"/>
          <c:order val="3"/>
          <c:tx>
            <c:strRef>
              <c:f>'Anteile korr'!$Y$19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korr'!$R$20:$R$30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'Anteile korr'!$Y$20:$Y$30</c:f>
              <c:numCache>
                <c:formatCode>0.00%</c:formatCode>
                <c:ptCount val="11"/>
                <c:pt idx="0">
                  <c:v>0.23741967787699242</c:v>
                </c:pt>
                <c:pt idx="1">
                  <c:v>0.2688273727647868</c:v>
                </c:pt>
                <c:pt idx="2">
                  <c:v>0.25983837508127688</c:v>
                </c:pt>
                <c:pt idx="3">
                  <c:v>0.25546391752577319</c:v>
                </c:pt>
                <c:pt idx="4">
                  <c:v>0.25796214872873258</c:v>
                </c:pt>
                <c:pt idx="5">
                  <c:v>0.25631972885185711</c:v>
                </c:pt>
                <c:pt idx="6">
                  <c:v>0.24185673964451904</c:v>
                </c:pt>
                <c:pt idx="7">
                  <c:v>0.23745685156939872</c:v>
                </c:pt>
                <c:pt idx="8">
                  <c:v>0.23397260273972603</c:v>
                </c:pt>
                <c:pt idx="9">
                  <c:v>0.20471725193761361</c:v>
                </c:pt>
                <c:pt idx="10">
                  <c:v>0.19921974191463329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E7-4414-90BA-72F6465DF721}"/>
            </c:ext>
          </c:extLst>
        </c:ser>
        <c:ser>
          <c:idx val="4"/>
          <c:order val="4"/>
          <c:tx>
            <c:strRef>
              <c:f>'Anteile korr'!$AA$19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korr'!$R$20:$R$30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'Anteile korr'!$AA$20:$AA$30</c:f>
              <c:numCache>
                <c:formatCode>0.00%</c:formatCode>
                <c:ptCount val="11"/>
                <c:pt idx="0">
                  <c:v>0.12395337839717377</c:v>
                </c:pt>
                <c:pt idx="1">
                  <c:v>0.11987047226043099</c:v>
                </c:pt>
                <c:pt idx="2">
                  <c:v>0.12657522370498808</c:v>
                </c:pt>
                <c:pt idx="3">
                  <c:v>0.12742268041237115</c:v>
                </c:pt>
                <c:pt idx="4">
                  <c:v>0.11883005161536991</c:v>
                </c:pt>
                <c:pt idx="5">
                  <c:v>0.10528173986725038</c:v>
                </c:pt>
                <c:pt idx="6">
                  <c:v>0.1289190632389961</c:v>
                </c:pt>
                <c:pt idx="7">
                  <c:v>0.11623986513606807</c:v>
                </c:pt>
                <c:pt idx="8">
                  <c:v>0.11835616438356164</c:v>
                </c:pt>
                <c:pt idx="9">
                  <c:v>0.10326762989187638</c:v>
                </c:pt>
                <c:pt idx="10">
                  <c:v>0.10180290403748932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E7-4414-90BA-72F6465DF721}"/>
            </c:ext>
          </c:extLst>
        </c:ser>
        <c:ser>
          <c:idx val="5"/>
          <c:order val="5"/>
          <c:tx>
            <c:strRef>
              <c:f>'Anteile korr'!$AB$19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'Anteile korr'!$R$20:$R$30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'Anteile korr'!$AB$20:$AB$30</c:f>
              <c:numCache>
                <c:formatCode>0.00%</c:formatCode>
                <c:ptCount val="11"/>
                <c:pt idx="0">
                  <c:v>0.16512281287379343</c:v>
                </c:pt>
                <c:pt idx="1">
                  <c:v>0.13740829894543788</c:v>
                </c:pt>
                <c:pt idx="2">
                  <c:v>0.13970337802272656</c:v>
                </c:pt>
                <c:pt idx="3">
                  <c:v>0.14525773195876288</c:v>
                </c:pt>
                <c:pt idx="4">
                  <c:v>0.14987574077614224</c:v>
                </c:pt>
                <c:pt idx="5">
                  <c:v>0.13899872899308008</c:v>
                </c:pt>
                <c:pt idx="6">
                  <c:v>0.15050728507132505</c:v>
                </c:pt>
                <c:pt idx="7">
                  <c:v>0.13683069759974312</c:v>
                </c:pt>
                <c:pt idx="8">
                  <c:v>0.14507903055848262</c:v>
                </c:pt>
                <c:pt idx="9">
                  <c:v>0.14013013108793418</c:v>
                </c:pt>
                <c:pt idx="10">
                  <c:v>0.14494794432004432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E7-4414-90BA-72F6465DF721}"/>
            </c:ext>
          </c:extLst>
        </c:ser>
        <c:ser>
          <c:idx val="6"/>
          <c:order val="6"/>
          <c:tx>
            <c:strRef>
              <c:f>'Anteile korr'!$AC$19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korr'!$R$20:$R$30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'Anteile korr'!$AC$20:$AC$30</c:f>
              <c:numCache>
                <c:formatCode>0.00%</c:formatCode>
                <c:ptCount val="11"/>
                <c:pt idx="0">
                  <c:v>0.22568082561406436</c:v>
                </c:pt>
                <c:pt idx="1">
                  <c:v>0.24701971572673087</c:v>
                </c:pt>
                <c:pt idx="2">
                  <c:v>0.23770009598414713</c:v>
                </c:pt>
                <c:pt idx="3">
                  <c:v>0.22518900343642612</c:v>
                </c:pt>
                <c:pt idx="4">
                  <c:v>0.24263047218505066</c:v>
                </c:pt>
                <c:pt idx="5">
                  <c:v>0.21921338793955655</c:v>
                </c:pt>
                <c:pt idx="6">
                  <c:v>0.21500495842550918</c:v>
                </c:pt>
                <c:pt idx="7">
                  <c:v>0.2165449145059003</c:v>
                </c:pt>
                <c:pt idx="8">
                  <c:v>0.21487881981032667</c:v>
                </c:pt>
                <c:pt idx="9">
                  <c:v>0.25131566357286383</c:v>
                </c:pt>
                <c:pt idx="10">
                  <c:v>0.25917034095893254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E7-4414-90BA-72F6465DF721}"/>
            </c:ext>
          </c:extLst>
        </c:ser>
        <c:ser>
          <c:idx val="7"/>
          <c:order val="7"/>
          <c:tx>
            <c:strRef>
              <c:f>'Anteile korr'!$AD$19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korr'!$R$20:$R$30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'Anteile korr'!$AD$20:$AD$30</c:f>
              <c:numCache>
                <c:formatCode>0.00%</c:formatCode>
                <c:ptCount val="11"/>
                <c:pt idx="0">
                  <c:v>0.14306378480625331</c:v>
                </c:pt>
                <c:pt idx="1">
                  <c:v>0.11700481430536451</c:v>
                </c:pt>
                <c:pt idx="2">
                  <c:v>0.11363284515589683</c:v>
                </c:pt>
                <c:pt idx="3">
                  <c:v>0.11171821305841924</c:v>
                </c:pt>
                <c:pt idx="4">
                  <c:v>0.10238960045880328</c:v>
                </c:pt>
                <c:pt idx="5">
                  <c:v>0.14284705550063551</c:v>
                </c:pt>
                <c:pt idx="6">
                  <c:v>0.11785796018002899</c:v>
                </c:pt>
                <c:pt idx="7">
                  <c:v>0.13028819137834149</c:v>
                </c:pt>
                <c:pt idx="8">
                  <c:v>0.12421496311907271</c:v>
                </c:pt>
                <c:pt idx="9">
                  <c:v>0.17682518419290019</c:v>
                </c:pt>
                <c:pt idx="10">
                  <c:v>0.17181837069184422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E7-4414-90BA-72F6465DF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412728"/>
        <c:axId val="675410104"/>
      </c:lineChart>
      <c:catAx>
        <c:axId val="67541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410104"/>
        <c:crosses val="autoZero"/>
        <c:auto val="1"/>
        <c:lblAlgn val="ctr"/>
        <c:lblOffset val="100"/>
        <c:noMultiLvlLbl val="0"/>
      </c:catAx>
      <c:valAx>
        <c:axId val="67541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41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'Anteile korr'!$AK$3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'Anteile korr'!$AH$4:$AH$15</c15:sqref>
                  </c15:fullRef>
                </c:ext>
              </c:extLst>
              <c:f>'Anteile korr'!$AH$13:$AH$15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'Anteile korr'!$AK$4:$AK$15</c15:sqref>
                  </c15:fullRef>
                </c:ext>
              </c:extLst>
              <c:f>'Anteile korr'!$AK$13:$AK$15</c:f>
              <c:numCache>
                <c:formatCode>0.00%</c:formatCode>
                <c:ptCount val="3"/>
                <c:pt idx="0">
                  <c:v>2.054794520547945E-3</c:v>
                </c:pt>
                <c:pt idx="1">
                  <c:v>1.567398119122257E-3</c:v>
                </c:pt>
                <c:pt idx="2">
                  <c:v>1.652892561983471E-3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D9-4801-A7F0-87F9D4F712B5}"/>
            </c:ext>
          </c:extLst>
        </c:ser>
        <c:ser>
          <c:idx val="1"/>
          <c:order val="1"/>
          <c:tx>
            <c:strRef>
              <c:f>'Anteile korr'!$AM$3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'Anteile korr'!$AH$4:$AH$15</c15:sqref>
                  </c15:fullRef>
                </c:ext>
              </c:extLst>
              <c:f>'Anteile korr'!$AH$13:$AH$15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'Anteile korr'!$AM$4:$AM$15</c15:sqref>
                  </c15:fullRef>
                </c:ext>
              </c:extLst>
              <c:f>'Anteile korr'!$AM$13:$AM$15</c:f>
              <c:numCache>
                <c:formatCode>0.00%</c:formatCode>
                <c:ptCount val="3"/>
                <c:pt idx="0">
                  <c:v>9.5890410958904115E-3</c:v>
                </c:pt>
                <c:pt idx="1">
                  <c:v>6.7398119122257058E-2</c:v>
                </c:pt>
                <c:pt idx="2">
                  <c:v>8.5950413223140495E-2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D9-4801-A7F0-87F9D4F712B5}"/>
            </c:ext>
          </c:extLst>
        </c:ser>
        <c:ser>
          <c:idx val="2"/>
          <c:order val="2"/>
          <c:tx>
            <c:strRef>
              <c:f>'Anteile korr'!$AN$3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'Anteile korr'!$AH$4:$AH$15</c15:sqref>
                  </c15:fullRef>
                </c:ext>
              </c:extLst>
              <c:f>'Anteile korr'!$AH$13:$AH$15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'Anteile korr'!$AN$4:$AN$15</c15:sqref>
                  </c15:fullRef>
                </c:ext>
              </c:extLst>
              <c:f>'Anteile korr'!$AN$13:$AN$15</c:f>
              <c:numCache>
                <c:formatCode>0.00%</c:formatCode>
                <c:ptCount val="3"/>
                <c:pt idx="0">
                  <c:v>7.6027397260273979E-2</c:v>
                </c:pt>
                <c:pt idx="1">
                  <c:v>7.8369905956112859E-2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9-4801-A7F0-87F9D4F712B5}"/>
            </c:ext>
          </c:extLst>
        </c:ser>
        <c:ser>
          <c:idx val="3"/>
          <c:order val="3"/>
          <c:tx>
            <c:strRef>
              <c:f>'Anteile korr'!$AO$3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'Anteile korr'!$AH$4:$AH$15</c15:sqref>
                  </c15:fullRef>
                </c:ext>
              </c:extLst>
              <c:f>'Anteile korr'!$AH$13:$AH$15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'Anteile korr'!$AO$4:$AO$15</c15:sqref>
                  </c15:fullRef>
                </c:ext>
              </c:extLst>
              <c:f>'Anteile korr'!$AO$13:$AO$15</c:f>
              <c:numCache>
                <c:formatCode>0.00%</c:formatCode>
                <c:ptCount val="3"/>
                <c:pt idx="0">
                  <c:v>0.23835616438356164</c:v>
                </c:pt>
                <c:pt idx="1">
                  <c:v>0.21003134796238246</c:v>
                </c:pt>
                <c:pt idx="2">
                  <c:v>0.20661157024793389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D9-4801-A7F0-87F9D4F712B5}"/>
            </c:ext>
          </c:extLst>
        </c:ser>
        <c:ser>
          <c:idx val="4"/>
          <c:order val="4"/>
          <c:tx>
            <c:strRef>
              <c:f>'Anteile korr'!$AQ$3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'Anteile korr'!$AH$4:$AH$15</c15:sqref>
                  </c15:fullRef>
                </c:ext>
              </c:extLst>
              <c:f>'Anteile korr'!$AH$13:$AH$15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'Anteile korr'!$AQ$4:$AQ$15</c15:sqref>
                  </c15:fullRef>
                </c:ext>
              </c:extLst>
              <c:f>'Anteile korr'!$AQ$13:$AQ$15</c:f>
              <c:numCache>
                <c:formatCode>0.00%</c:formatCode>
                <c:ptCount val="3"/>
                <c:pt idx="0">
                  <c:v>0.13493150684931507</c:v>
                </c:pt>
                <c:pt idx="1">
                  <c:v>0.10579937304075235</c:v>
                </c:pt>
                <c:pt idx="2">
                  <c:v>8.5950413223140495E-2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D9-4801-A7F0-87F9D4F712B5}"/>
            </c:ext>
          </c:extLst>
        </c:ser>
        <c:ser>
          <c:idx val="5"/>
          <c:order val="5"/>
          <c:tx>
            <c:strRef>
              <c:f>'Anteile korr'!$AR$3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'Anteile korr'!$AH$4:$AH$15</c15:sqref>
                  </c15:fullRef>
                </c:ext>
              </c:extLst>
              <c:f>'Anteile korr'!$AH$13:$AH$15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'Anteile korr'!$AR$4:$AR$15</c15:sqref>
                  </c15:fullRef>
                </c:ext>
              </c:extLst>
              <c:f>'Anteile korr'!$AR$13:$AR$15</c:f>
              <c:numCache>
                <c:formatCode>0.00%</c:formatCode>
                <c:ptCount val="3"/>
                <c:pt idx="0">
                  <c:v>0.18219178082191781</c:v>
                </c:pt>
                <c:pt idx="1">
                  <c:v>0.10579937304075235</c:v>
                </c:pt>
                <c:pt idx="2">
                  <c:v>0.15950413223140497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D9-4801-A7F0-87F9D4F712B5}"/>
            </c:ext>
          </c:extLst>
        </c:ser>
        <c:ser>
          <c:idx val="6"/>
          <c:order val="6"/>
          <c:tx>
            <c:strRef>
              <c:f>'Anteile korr'!$AS$3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'Anteile korr'!$AH$4:$AH$15</c15:sqref>
                  </c15:fullRef>
                </c:ext>
              </c:extLst>
              <c:f>'Anteile korr'!$AH$13:$AH$15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'Anteile korr'!$AS$4:$AS$15</c15:sqref>
                  </c15:fullRef>
                </c:ext>
              </c:extLst>
              <c:f>'Anteile korr'!$AS$13:$AS$15</c:f>
              <c:numCache>
                <c:formatCode>0.00%</c:formatCode>
                <c:ptCount val="3"/>
                <c:pt idx="0">
                  <c:v>0.21986301369863015</c:v>
                </c:pt>
                <c:pt idx="1">
                  <c:v>0.2829153605015674</c:v>
                </c:pt>
                <c:pt idx="2">
                  <c:v>0.23636363636363636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D9-4801-A7F0-87F9D4F712B5}"/>
            </c:ext>
          </c:extLst>
        </c:ser>
        <c:ser>
          <c:idx val="7"/>
          <c:order val="7"/>
          <c:tx>
            <c:strRef>
              <c:f>'Anteile korr'!$AT$3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'Anteile korr'!$AH$4:$AH$15</c15:sqref>
                  </c15:fullRef>
                </c:ext>
              </c:extLst>
              <c:f>'Anteile korr'!$AH$13:$AH$15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'Anteile korr'!$AT$4:$AT$15</c15:sqref>
                  </c15:fullRef>
                </c:ext>
              </c:extLst>
              <c:f>'Anteile korr'!$AT$13:$AT$15</c:f>
              <c:numCache>
                <c:formatCode>0.00%</c:formatCode>
                <c:ptCount val="3"/>
                <c:pt idx="0">
                  <c:v>0.13698630136986301</c:v>
                </c:pt>
                <c:pt idx="1">
                  <c:v>0.14811912225705329</c:v>
                </c:pt>
                <c:pt idx="2">
                  <c:v>0.22396694214876034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D9-4801-A7F0-87F9D4F71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90640"/>
        <c:axId val="457692936"/>
      </c:lineChart>
      <c:catAx>
        <c:axId val="45769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7692936"/>
        <c:crosses val="autoZero"/>
        <c:auto val="1"/>
        <c:lblAlgn val="ctr"/>
        <c:lblOffset val="100"/>
        <c:noMultiLvlLbl val="0"/>
      </c:catAx>
      <c:valAx>
        <c:axId val="45769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769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Österreich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korr'!$O$4:$O$15</c:f>
              <c:numCache>
                <c:formatCode>General</c:formatCode>
                <c:ptCount val="12"/>
                <c:pt idx="0">
                  <c:v>67.727272727272734</c:v>
                </c:pt>
                <c:pt idx="1">
                  <c:v>44.26229508196721</c:v>
                </c:pt>
                <c:pt idx="2">
                  <c:v>27.777777777777779</c:v>
                </c:pt>
                <c:pt idx="3">
                  <c:v>22.3943661971831</c:v>
                </c:pt>
                <c:pt idx="4">
                  <c:v>25.882352941176471</c:v>
                </c:pt>
                <c:pt idx="5">
                  <c:v>25.178571428571427</c:v>
                </c:pt>
                <c:pt idx="6">
                  <c:v>31.351351351351351</c:v>
                </c:pt>
                <c:pt idx="7">
                  <c:v>41.891891891891895</c:v>
                </c:pt>
                <c:pt idx="8">
                  <c:v>23.392857142857142</c:v>
                </c:pt>
                <c:pt idx="9">
                  <c:v>31.702127659574469</c:v>
                </c:pt>
                <c:pt idx="10">
                  <c:v>40.232558139534881</c:v>
                </c:pt>
                <c:pt idx="11">
                  <c:v>35.102040816326529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E-4A35-A282-FD4D92A26524}"/>
            </c:ext>
          </c:extLst>
        </c:ser>
        <c:ser>
          <c:idx val="1"/>
          <c:order val="1"/>
          <c:tx>
            <c:v>EU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korr'!$AF$4:$AF$14</c:f>
              <c:numCache>
                <c:formatCode>General</c:formatCode>
                <c:ptCount val="11"/>
                <c:pt idx="0">
                  <c:v>30.437119312074525</c:v>
                </c:pt>
                <c:pt idx="1">
                  <c:v>32.428738773916436</c:v>
                </c:pt>
                <c:pt idx="2">
                  <c:v>32.877697841726622</c:v>
                </c:pt>
                <c:pt idx="3">
                  <c:v>30.505902192242832</c:v>
                </c:pt>
                <c:pt idx="4">
                  <c:v>25.896566341670198</c:v>
                </c:pt>
                <c:pt idx="5">
                  <c:v>26.129893238434164</c:v>
                </c:pt>
                <c:pt idx="6">
                  <c:v>22.144833948339482</c:v>
                </c:pt>
                <c:pt idx="7">
                  <c:v>19.95477159656264</c:v>
                </c:pt>
                <c:pt idx="8">
                  <c:v>21.454795777879763</c:v>
                </c:pt>
                <c:pt idx="9">
                  <c:v>26.56759348034516</c:v>
                </c:pt>
                <c:pt idx="10">
                  <c:v>22.5370281892021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E-4A35-A282-FD4D92A26524}"/>
            </c:ext>
          </c:extLst>
        </c:ser>
        <c:ser>
          <c:idx val="2"/>
          <c:order val="2"/>
          <c:tx>
            <c:v>Deutschland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korr'!$AV$4:$AV$15</c:f>
              <c:numCache>
                <c:formatCode>General</c:formatCode>
                <c:ptCount val="12"/>
                <c:pt idx="0">
                  <c:v>46.540284360189574</c:v>
                </c:pt>
                <c:pt idx="1">
                  <c:v>51.885441527446304</c:v>
                </c:pt>
                <c:pt idx="2">
                  <c:v>57.050938337801611</c:v>
                </c:pt>
                <c:pt idx="3">
                  <c:v>54.033816425120776</c:v>
                </c:pt>
                <c:pt idx="4">
                  <c:v>46.015228426395936</c:v>
                </c:pt>
                <c:pt idx="5">
                  <c:v>48.266666666666666</c:v>
                </c:pt>
                <c:pt idx="6">
                  <c:v>27.435897435897434</c:v>
                </c:pt>
                <c:pt idx="7">
                  <c:v>24.615384615384617</c:v>
                </c:pt>
                <c:pt idx="8">
                  <c:v>25.960698689956331</c:v>
                </c:pt>
                <c:pt idx="9">
                  <c:v>51.16704805491991</c:v>
                </c:pt>
                <c:pt idx="10">
                  <c:v>33.832487309644669</c:v>
                </c:pt>
                <c:pt idx="11">
                  <c:v>31.806615776081426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1E-4A35-A282-FD4D92A26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89512"/>
        <c:axId val="460789840"/>
      </c:lineChart>
      <c:catAx>
        <c:axId val="46078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89840"/>
        <c:crosses val="autoZero"/>
        <c:auto val="1"/>
        <c:lblAlgn val="ctr"/>
        <c:lblOffset val="100"/>
        <c:noMultiLvlLbl val="0"/>
      </c:catAx>
      <c:valAx>
        <c:axId val="46078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89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Österreich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korr'!$O$20:$O$31</c:f>
              <c:numCache>
                <c:formatCode>General</c:formatCode>
                <c:ptCount val="12"/>
                <c:pt idx="0">
                  <c:v>21.473880597014926</c:v>
                </c:pt>
                <c:pt idx="1">
                  <c:v>23.682008368200837</c:v>
                </c:pt>
                <c:pt idx="2">
                  <c:v>56.069651741293534</c:v>
                </c:pt>
                <c:pt idx="3">
                  <c:v>51.778290993071593</c:v>
                </c:pt>
                <c:pt idx="4">
                  <c:v>52.464454976303315</c:v>
                </c:pt>
                <c:pt idx="5">
                  <c:v>48.022988505747129</c:v>
                </c:pt>
                <c:pt idx="6">
                  <c:v>53.425692695214103</c:v>
                </c:pt>
                <c:pt idx="7">
                  <c:v>47.247474747474747</c:v>
                </c:pt>
                <c:pt idx="8">
                  <c:v>39.180672268907564</c:v>
                </c:pt>
                <c:pt idx="9">
                  <c:v>34.188376753507015</c:v>
                </c:pt>
                <c:pt idx="10">
                  <c:v>35.74074074074074</c:v>
                </c:pt>
                <c:pt idx="11">
                  <c:v>33.511904761904759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5-4D14-8BF7-7F25126E414F}"/>
            </c:ext>
          </c:extLst>
        </c:ser>
        <c:ser>
          <c:idx val="1"/>
          <c:order val="1"/>
          <c:tx>
            <c:v>EU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korr'!$AF$20:$AF$30</c:f>
              <c:numCache>
                <c:formatCode>General</c:formatCode>
                <c:ptCount val="11"/>
                <c:pt idx="0">
                  <c:v>41.680593622568352</c:v>
                </c:pt>
                <c:pt idx="1">
                  <c:v>32.912589869722687</c:v>
                </c:pt>
                <c:pt idx="2">
                  <c:v>25.237608584568218</c:v>
                </c:pt>
                <c:pt idx="3">
                  <c:v>29.727388979307136</c:v>
                </c:pt>
                <c:pt idx="4">
                  <c:v>28.930583862846181</c:v>
                </c:pt>
                <c:pt idx="5">
                  <c:v>27.671709161888497</c:v>
                </c:pt>
                <c:pt idx="6">
                  <c:v>24.848948140900195</c:v>
                </c:pt>
                <c:pt idx="7">
                  <c:v>23.966307444568315</c:v>
                </c:pt>
                <c:pt idx="8">
                  <c:v>24.72235664166465</c:v>
                </c:pt>
                <c:pt idx="9">
                  <c:v>25.861164122137403</c:v>
                </c:pt>
                <c:pt idx="10">
                  <c:v>25.617412417620535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5-4D14-8BF7-7F25126E4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783752"/>
        <c:axId val="765787688"/>
      </c:lineChart>
      <c:catAx>
        <c:axId val="76578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5787688"/>
        <c:crosses val="autoZero"/>
        <c:auto val="1"/>
        <c:lblAlgn val="ctr"/>
        <c:lblOffset val="100"/>
        <c:noMultiLvlLbl val="0"/>
      </c:catAx>
      <c:valAx>
        <c:axId val="76578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578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Österreich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'Anteile korr'!$BA$3:$BH$3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'Anteile korr'!$BA$4:$BH$4</c:f>
              <c:numCache>
                <c:formatCode>0.0%</c:formatCode>
                <c:ptCount val="8"/>
                <c:pt idx="0">
                  <c:v>4.2023756958268141E-3</c:v>
                </c:pt>
                <c:pt idx="1">
                  <c:v>2.4653578294795007E-2</c:v>
                </c:pt>
                <c:pt idx="2">
                  <c:v>4.5124273463651617E-2</c:v>
                </c:pt>
                <c:pt idx="3">
                  <c:v>0.18283726256337751</c:v>
                </c:pt>
                <c:pt idx="4">
                  <c:v>0.10463545912687139</c:v>
                </c:pt>
                <c:pt idx="5">
                  <c:v>0.17240760913270461</c:v>
                </c:pt>
                <c:pt idx="6">
                  <c:v>0.29984789634119652</c:v>
                </c:pt>
                <c:pt idx="7">
                  <c:v>0.16629154538157656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E-4FE5-8D40-D7E21C2C3A02}"/>
            </c:ext>
          </c:extLst>
        </c:ser>
        <c:ser>
          <c:idx val="1"/>
          <c:order val="1"/>
          <c:tx>
            <c:v>EU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'Anteile korr'!$BA$3:$BH$3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'Anteile korr'!$BA$5:$BH$5</c:f>
              <c:numCache>
                <c:formatCode>0.0%</c:formatCode>
                <c:ptCount val="8"/>
                <c:pt idx="0">
                  <c:v>8.0387039550783006E-3</c:v>
                </c:pt>
                <c:pt idx="1">
                  <c:v>5.6255095375935114E-2</c:v>
                </c:pt>
                <c:pt idx="2">
                  <c:v>7.2545132991544775E-2</c:v>
                </c:pt>
                <c:pt idx="3">
                  <c:v>0.23430853275008287</c:v>
                </c:pt>
                <c:pt idx="4">
                  <c:v>0.12463734850040015</c:v>
                </c:pt>
                <c:pt idx="5">
                  <c:v>0.15192976588559318</c:v>
                </c:pt>
                <c:pt idx="6">
                  <c:v>0.2334573314700748</c:v>
                </c:pt>
                <c:pt idx="7">
                  <c:v>0.11882808907129082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E-4FE5-8D40-D7E21C2C3A02}"/>
            </c:ext>
          </c:extLst>
        </c:ser>
        <c:ser>
          <c:idx val="2"/>
          <c:order val="2"/>
          <c:tx>
            <c:v>Deutschland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'Anteile korr'!$BA$3:$BH$3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'Anteile korr'!$BA$6:$BH$6</c:f>
              <c:numCache>
                <c:formatCode>0.0%</c:formatCode>
                <c:ptCount val="8"/>
                <c:pt idx="0">
                  <c:v>1.7583617338845579E-3</c:v>
                </c:pt>
                <c:pt idx="1">
                  <c:v>5.4312524480429315E-2</c:v>
                </c:pt>
                <c:pt idx="2">
                  <c:v>5.1465767738795611E-2</c:v>
                </c:pt>
                <c:pt idx="3">
                  <c:v>0.21833302753129266</c:v>
                </c:pt>
                <c:pt idx="4">
                  <c:v>0.1088937643710693</c:v>
                </c:pt>
                <c:pt idx="5">
                  <c:v>0.14916509536469172</c:v>
                </c:pt>
                <c:pt idx="6">
                  <c:v>0.24638067018794463</c:v>
                </c:pt>
                <c:pt idx="7">
                  <c:v>0.16969078859189221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E-4FE5-8D40-D7E21C2C3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513224"/>
        <c:axId val="668512240"/>
      </c:barChart>
      <c:catAx>
        <c:axId val="66851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8512240"/>
        <c:crosses val="autoZero"/>
        <c:auto val="1"/>
        <c:lblAlgn val="ctr"/>
        <c:lblOffset val="100"/>
        <c:noMultiLvlLbl val="0"/>
      </c:catAx>
      <c:valAx>
        <c:axId val="66851224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851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Österreich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'Anteile korr'!$BA$28:$BH$28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'Anteile korr'!$BA$29:$BH$29</c:f>
              <c:numCache>
                <c:formatCode>0.0%</c:formatCode>
                <c:ptCount val="8"/>
                <c:pt idx="0">
                  <c:v>2.0763776483534563E-3</c:v>
                </c:pt>
                <c:pt idx="1">
                  <c:v>1.9057884820605161E-2</c:v>
                </c:pt>
                <c:pt idx="2">
                  <c:v>3.8723469784059487E-2</c:v>
                </c:pt>
                <c:pt idx="3">
                  <c:v>0.1867352414003168</c:v>
                </c:pt>
                <c:pt idx="4">
                  <c:v>0.10954475994950597</c:v>
                </c:pt>
                <c:pt idx="5">
                  <c:v>0.16104972912151241</c:v>
                </c:pt>
                <c:pt idx="6">
                  <c:v>0.31500720157965684</c:v>
                </c:pt>
                <c:pt idx="7">
                  <c:v>0.16780533569598985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D-41E9-B8D7-A8C110DE3191}"/>
            </c:ext>
          </c:extLst>
        </c:ser>
        <c:ser>
          <c:idx val="1"/>
          <c:order val="1"/>
          <c:tx>
            <c:v>EU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'Anteile korr'!$BA$28:$BH$28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'Anteile korr'!$BA$30:$BH$30</c:f>
              <c:numCache>
                <c:formatCode>0.0%</c:formatCode>
                <c:ptCount val="8"/>
                <c:pt idx="0">
                  <c:v>4.9568970268821008E-3</c:v>
                </c:pt>
                <c:pt idx="1">
                  <c:v>5.8161030099664314E-2</c:v>
                </c:pt>
                <c:pt idx="2">
                  <c:v>6.9296205346596654E-2</c:v>
                </c:pt>
                <c:pt idx="3">
                  <c:v>0.24118676442139175</c:v>
                </c:pt>
                <c:pt idx="4">
                  <c:v>0.11731992481323417</c:v>
                </c:pt>
                <c:pt idx="5">
                  <c:v>0.14489652547340656</c:v>
                </c:pt>
                <c:pt idx="6">
                  <c:v>0.23221347255995531</c:v>
                </c:pt>
                <c:pt idx="7">
                  <c:v>0.13196918025886911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D-41E9-B8D7-A8C110DE3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252872"/>
        <c:axId val="332254840"/>
      </c:barChart>
      <c:catAx>
        <c:axId val="33225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254840"/>
        <c:crosses val="autoZero"/>
        <c:auto val="1"/>
        <c:lblAlgn val="ctr"/>
        <c:lblOffset val="100"/>
        <c:noMultiLvlLbl val="0"/>
      </c:catAx>
      <c:valAx>
        <c:axId val="33225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25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Bergbau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7732624948151205E-2"/>
          <c:y val="0.11154046519406817"/>
          <c:w val="0.88916282472891428"/>
          <c:h val="0.61559223930723761"/>
        </c:manualLayout>
      </c:layout>
      <c:lineChart>
        <c:grouping val="standard"/>
        <c:varyColors val="0"/>
        <c:ser>
          <c:idx val="2"/>
          <c:order val="0"/>
          <c:tx>
            <c:v>Ö 4-28 Tage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korr'!$I$4:$I$15</c:f>
              <c:numCache>
                <c:formatCode>0.00%</c:formatCode>
                <c:ptCount val="12"/>
                <c:pt idx="0">
                  <c:v>0.76733780760626402</c:v>
                </c:pt>
                <c:pt idx="1">
                  <c:v>0.78518518518518521</c:v>
                </c:pt>
                <c:pt idx="2">
                  <c:v>0.69714285714285718</c:v>
                </c:pt>
                <c:pt idx="3">
                  <c:v>0.78616352201257855</c:v>
                </c:pt>
                <c:pt idx="4">
                  <c:v>0.79545454545454541</c:v>
                </c:pt>
                <c:pt idx="5">
                  <c:v>0.72340425531914887</c:v>
                </c:pt>
                <c:pt idx="6">
                  <c:v>0.65517241379310343</c:v>
                </c:pt>
                <c:pt idx="7">
                  <c:v>0.77419354838709675</c:v>
                </c:pt>
                <c:pt idx="8">
                  <c:v>0.71755725190839692</c:v>
                </c:pt>
                <c:pt idx="9">
                  <c:v>0.73825503355704702</c:v>
                </c:pt>
                <c:pt idx="10">
                  <c:v>0.72832369942196529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F6-45BD-AA42-F15BCBB63C7C}"/>
            </c:ext>
          </c:extLst>
        </c:ser>
        <c:ser>
          <c:idx val="1"/>
          <c:order val="1"/>
          <c:tx>
            <c:v>Ö &gt;28 Tage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korr'!$E$4:$E$15</c:f>
              <c:numCache>
                <c:formatCode>0.00%</c:formatCode>
                <c:ptCount val="12"/>
                <c:pt idx="0">
                  <c:v>0.23266219239373603</c:v>
                </c:pt>
                <c:pt idx="1">
                  <c:v>0.21111111111111108</c:v>
                </c:pt>
                <c:pt idx="2">
                  <c:v>0.29714285714285715</c:v>
                </c:pt>
                <c:pt idx="3">
                  <c:v>0.20754716981132074</c:v>
                </c:pt>
                <c:pt idx="4">
                  <c:v>0.20454545454545453</c:v>
                </c:pt>
                <c:pt idx="5">
                  <c:v>0.26241134751773054</c:v>
                </c:pt>
                <c:pt idx="6">
                  <c:v>0.34482758620689657</c:v>
                </c:pt>
                <c:pt idx="7">
                  <c:v>0.2129032258064516</c:v>
                </c:pt>
                <c:pt idx="8">
                  <c:v>0.27480916030534353</c:v>
                </c:pt>
                <c:pt idx="9">
                  <c:v>0.26174496644295303</c:v>
                </c:pt>
                <c:pt idx="10">
                  <c:v>0.27167630057803471</c:v>
                </c:pt>
                <c:pt idx="11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6-45BD-AA42-F15BCBB63C7C}"/>
            </c:ext>
          </c:extLst>
        </c:ser>
        <c:ser>
          <c:idx val="0"/>
          <c:order val="2"/>
          <c:tx>
            <c:v>Ö tödlich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korr'!$D$4:$D$15</c:f>
              <c:numCache>
                <c:formatCode>0.00%</c:formatCode>
                <c:ptCount val="12"/>
                <c:pt idx="0">
                  <c:v>0</c:v>
                </c:pt>
                <c:pt idx="1">
                  <c:v>3.7037037037037038E-3</c:v>
                </c:pt>
                <c:pt idx="2">
                  <c:v>5.7142857142857143E-3</c:v>
                </c:pt>
                <c:pt idx="3">
                  <c:v>6.2893081761006293E-3</c:v>
                </c:pt>
                <c:pt idx="4">
                  <c:v>0</c:v>
                </c:pt>
                <c:pt idx="5">
                  <c:v>1.4184397163120567E-2</c:v>
                </c:pt>
                <c:pt idx="6">
                  <c:v>0</c:v>
                </c:pt>
                <c:pt idx="7">
                  <c:v>1.2903225806451613E-2</c:v>
                </c:pt>
                <c:pt idx="8">
                  <c:v>7.6335877862595417E-3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6-45BD-AA42-F15BCBB63C7C}"/>
            </c:ext>
          </c:extLst>
        </c:ser>
        <c:ser>
          <c:idx val="5"/>
          <c:order val="3"/>
          <c:tx>
            <c:v>EU 4-28 Tage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korr'!$Z$4:$Z$14</c:f>
              <c:numCache>
                <c:formatCode>0.00%</c:formatCode>
                <c:ptCount val="11"/>
                <c:pt idx="0">
                  <c:v>0.66157274753263284</c:v>
                </c:pt>
                <c:pt idx="1">
                  <c:v>0.63191018880762029</c:v>
                </c:pt>
                <c:pt idx="2">
                  <c:v>0.63469542186908812</c:v>
                </c:pt>
                <c:pt idx="3">
                  <c:v>0.65232358003442337</c:v>
                </c:pt>
                <c:pt idx="4">
                  <c:v>0.626989958363948</c:v>
                </c:pt>
                <c:pt idx="5">
                  <c:v>0.61686121919584957</c:v>
                </c:pt>
                <c:pt idx="6">
                  <c:v>0.62441314553990612</c:v>
                </c:pt>
                <c:pt idx="7">
                  <c:v>0.62359036879000307</c:v>
                </c:pt>
                <c:pt idx="8">
                  <c:v>0.59730134932533741</c:v>
                </c:pt>
                <c:pt idx="9">
                  <c:v>0.62070465419747722</c:v>
                </c:pt>
                <c:pt idx="10">
                  <c:v>0.62701525054466234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F6-45BD-AA42-F15BCBB63C7C}"/>
            </c:ext>
          </c:extLst>
        </c:ser>
        <c:ser>
          <c:idx val="4"/>
          <c:order val="4"/>
          <c:tx>
            <c:v>EU &gt;28 Tage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korr'!$V$4:$V$14</c:f>
              <c:numCache>
                <c:formatCode>0.00%</c:formatCode>
                <c:ptCount val="11"/>
                <c:pt idx="0">
                  <c:v>0.3312639286851321</c:v>
                </c:pt>
                <c:pt idx="1">
                  <c:v>0.3607756421160061</c:v>
                </c:pt>
                <c:pt idx="2">
                  <c:v>0.35698070374574348</c:v>
                </c:pt>
                <c:pt idx="3">
                  <c:v>0.33820998278829606</c:v>
                </c:pt>
                <c:pt idx="4">
                  <c:v>0.36443791329904485</c:v>
                </c:pt>
                <c:pt idx="5">
                  <c:v>0.37405966277561609</c:v>
                </c:pt>
                <c:pt idx="6">
                  <c:v>0.36840651753659209</c:v>
                </c:pt>
                <c:pt idx="7">
                  <c:v>0.36635172203596467</c:v>
                </c:pt>
                <c:pt idx="8">
                  <c:v>0.3934032983508246</c:v>
                </c:pt>
                <c:pt idx="9">
                  <c:v>0.37385819921705088</c:v>
                </c:pt>
                <c:pt idx="10">
                  <c:v>0.36644880174291938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F6-45BD-AA42-F15BCBB63C7C}"/>
            </c:ext>
          </c:extLst>
        </c:ser>
        <c:ser>
          <c:idx val="3"/>
          <c:order val="5"/>
          <c:tx>
            <c:v>EU tödlich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korr'!$U$4:$U$14</c:f>
              <c:numCache>
                <c:formatCode>0.00%</c:formatCode>
                <c:ptCount val="11"/>
                <c:pt idx="0">
                  <c:v>7.1633237822349575E-3</c:v>
                </c:pt>
                <c:pt idx="1">
                  <c:v>7.3141690763735331E-3</c:v>
                </c:pt>
                <c:pt idx="2">
                  <c:v>8.3238743851683696E-3</c:v>
                </c:pt>
                <c:pt idx="3">
                  <c:v>9.4664371772805508E-3</c:v>
                </c:pt>
                <c:pt idx="4">
                  <c:v>8.5721283370071028E-3</c:v>
                </c:pt>
                <c:pt idx="5">
                  <c:v>9.0791180285343717E-3</c:v>
                </c:pt>
                <c:pt idx="6">
                  <c:v>7.1803369235017948E-3</c:v>
                </c:pt>
                <c:pt idx="7">
                  <c:v>1.0057909174032308E-2</c:v>
                </c:pt>
                <c:pt idx="8">
                  <c:v>9.2953523238380811E-3</c:v>
                </c:pt>
                <c:pt idx="9">
                  <c:v>5.4371465854719447E-3</c:v>
                </c:pt>
                <c:pt idx="10">
                  <c:v>6.5359477124183009E-3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F6-45BD-AA42-F15BCBB63C7C}"/>
            </c:ext>
          </c:extLst>
        </c:ser>
        <c:ser>
          <c:idx val="8"/>
          <c:order val="6"/>
          <c:tx>
            <c:v>DE 4-28 Tage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korr'!$AP$4:$AP$15</c:f>
              <c:numCache>
                <c:formatCode>0.00%</c:formatCode>
                <c:ptCount val="12"/>
                <c:pt idx="9">
                  <c:v>0.67397260273972603</c:v>
                </c:pt>
                <c:pt idx="10">
                  <c:v>0.64263322884012541</c:v>
                </c:pt>
                <c:pt idx="11">
                  <c:v>0.70578512396694215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F6-45BD-AA42-F15BCBB63C7C}"/>
            </c:ext>
          </c:extLst>
        </c:ser>
        <c:ser>
          <c:idx val="7"/>
          <c:order val="7"/>
          <c:tx>
            <c:v>DE &gt;28 Tage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korr'!$AL$4:$AL$15</c:f>
              <c:numCache>
                <c:formatCode>0.00%</c:formatCode>
                <c:ptCount val="12"/>
                <c:pt idx="9">
                  <c:v>0.32397260273972606</c:v>
                </c:pt>
                <c:pt idx="10">
                  <c:v>0.35579937304075238</c:v>
                </c:pt>
                <c:pt idx="11">
                  <c:v>0.29256198347107437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F6-45BD-AA42-F15BCBB63C7C}"/>
            </c:ext>
          </c:extLst>
        </c:ser>
        <c:ser>
          <c:idx val="6"/>
          <c:order val="8"/>
          <c:tx>
            <c:v>DE tödlich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korr'!$AK$4:$AK$15</c:f>
              <c:numCache>
                <c:formatCode>0.00%</c:formatCode>
                <c:ptCount val="12"/>
                <c:pt idx="9">
                  <c:v>2.054794520547945E-3</c:v>
                </c:pt>
                <c:pt idx="10">
                  <c:v>1.567398119122257E-3</c:v>
                </c:pt>
                <c:pt idx="11">
                  <c:v>1.652892561983471E-3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F6-45BD-AA42-F15BCBB6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478400"/>
        <c:axId val="955485288"/>
      </c:lineChart>
      <c:dateAx>
        <c:axId val="9554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5485288"/>
        <c:crosses val="autoZero"/>
        <c:auto val="0"/>
        <c:lblOffset val="100"/>
        <c:baseTimeUnit val="days"/>
      </c:dateAx>
      <c:valAx>
        <c:axId val="95548528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54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47767243734647"/>
          <c:y val="0.80022793012506022"/>
          <c:w val="0.75704448973840421"/>
          <c:h val="0.177262640728242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Anteile!$D$19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Anteile!$D$20:$D$31</c:f>
              <c:numCache>
                <c:formatCode>0.00%</c:formatCode>
                <c:ptCount val="12"/>
                <c:pt idx="0">
                  <c:v>0</c:v>
                </c:pt>
                <c:pt idx="1">
                  <c:v>4.4169611307420496E-3</c:v>
                </c:pt>
                <c:pt idx="2">
                  <c:v>2.2182786157941437E-3</c:v>
                </c:pt>
                <c:pt idx="3">
                  <c:v>1.3380909901873326E-3</c:v>
                </c:pt>
                <c:pt idx="4">
                  <c:v>3.1616982836495033E-3</c:v>
                </c:pt>
                <c:pt idx="5">
                  <c:v>2.8721876495931067E-3</c:v>
                </c:pt>
                <c:pt idx="6">
                  <c:v>1.4144271570014145E-3</c:v>
                </c:pt>
                <c:pt idx="7">
                  <c:v>1.6034206306787815E-3</c:v>
                </c:pt>
                <c:pt idx="8">
                  <c:v>3.2171581769436996E-3</c:v>
                </c:pt>
                <c:pt idx="9">
                  <c:v>2.9308323563892145E-3</c:v>
                </c:pt>
                <c:pt idx="10">
                  <c:v>1.1514104778353484E-3</c:v>
                </c:pt>
                <c:pt idx="11">
                  <c:v>5.9206631142687976E-4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2-4754-A7AC-6CA758B6CB6D}"/>
            </c:ext>
          </c:extLst>
        </c:ser>
        <c:ser>
          <c:idx val="1"/>
          <c:order val="1"/>
          <c:tx>
            <c:strRef>
              <c:f>Anteile!$E$19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Anteile!$E$20:$E$31</c:f>
              <c:numCache>
                <c:formatCode>0.00%</c:formatCode>
                <c:ptCount val="12"/>
                <c:pt idx="0">
                  <c:v>2.2589052997393572E-2</c:v>
                </c:pt>
                <c:pt idx="1">
                  <c:v>2.2968197879858657E-2</c:v>
                </c:pt>
                <c:pt idx="2">
                  <c:v>3.5936113575865132E-2</c:v>
                </c:pt>
                <c:pt idx="3">
                  <c:v>1.5611061552185548E-2</c:v>
                </c:pt>
                <c:pt idx="4">
                  <c:v>1.4453477868112014E-2</c:v>
                </c:pt>
                <c:pt idx="5">
                  <c:v>1.7711823839157492E-2</c:v>
                </c:pt>
                <c:pt idx="6">
                  <c:v>1.5558698727015558E-2</c:v>
                </c:pt>
                <c:pt idx="7">
                  <c:v>2.0309994655264563E-2</c:v>
                </c:pt>
                <c:pt idx="8">
                  <c:v>1.5549597855227882E-2</c:v>
                </c:pt>
                <c:pt idx="9">
                  <c:v>1.817116060961313E-2</c:v>
                </c:pt>
                <c:pt idx="10">
                  <c:v>1.2665515256188831E-2</c:v>
                </c:pt>
                <c:pt idx="11">
                  <c:v>1.7169923031379514E-2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2-4754-A7AC-6CA758B6CB6D}"/>
            </c:ext>
          </c:extLst>
        </c:ser>
        <c:ser>
          <c:idx val="2"/>
          <c:order val="2"/>
          <c:tx>
            <c:strRef>
              <c:f>Anteile!$F$19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Anteile!$F$20:$F$31</c:f>
              <c:numCache>
                <c:formatCode>0.00%</c:formatCode>
                <c:ptCount val="12"/>
                <c:pt idx="0">
                  <c:v>3.0408340573414423E-2</c:v>
                </c:pt>
                <c:pt idx="1">
                  <c:v>4.1519434628975262E-2</c:v>
                </c:pt>
                <c:pt idx="2">
                  <c:v>4.8802129547471165E-2</c:v>
                </c:pt>
                <c:pt idx="3">
                  <c:v>3.8358608385370203E-2</c:v>
                </c:pt>
                <c:pt idx="4">
                  <c:v>3.297199638663053E-2</c:v>
                </c:pt>
                <c:pt idx="5">
                  <c:v>4.691239827668741E-2</c:v>
                </c:pt>
                <c:pt idx="6">
                  <c:v>3.4889203206034891E-2</c:v>
                </c:pt>
                <c:pt idx="7">
                  <c:v>3.6344200962052375E-2</c:v>
                </c:pt>
                <c:pt idx="8">
                  <c:v>3.8069705093833783E-2</c:v>
                </c:pt>
                <c:pt idx="9">
                  <c:v>3.9859320046893319E-2</c:v>
                </c:pt>
                <c:pt idx="10">
                  <c:v>3.5693724812895795E-2</c:v>
                </c:pt>
                <c:pt idx="11">
                  <c:v>4.0852575488454709E-2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2-4754-A7AC-6CA758B6CB6D}"/>
            </c:ext>
          </c:extLst>
        </c:ser>
        <c:ser>
          <c:idx val="3"/>
          <c:order val="3"/>
          <c:tx>
            <c:strRef>
              <c:f>Anteile!$G$19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Anteile!$G$20:$G$31</c:f>
              <c:numCache>
                <c:formatCode>0.00%</c:formatCode>
                <c:ptCount val="12"/>
                <c:pt idx="0">
                  <c:v>0.16507384882710685</c:v>
                </c:pt>
                <c:pt idx="1">
                  <c:v>0.20053003533568906</c:v>
                </c:pt>
                <c:pt idx="2">
                  <c:v>0.18145519077196096</c:v>
                </c:pt>
                <c:pt idx="3">
                  <c:v>0.19357716324710081</c:v>
                </c:pt>
                <c:pt idx="4">
                  <c:v>0.19286359530261971</c:v>
                </c:pt>
                <c:pt idx="5">
                  <c:v>0.17663954044997607</c:v>
                </c:pt>
                <c:pt idx="6">
                  <c:v>0.18387553041018387</c:v>
                </c:pt>
                <c:pt idx="7">
                  <c:v>0.190807055050775</c:v>
                </c:pt>
                <c:pt idx="8">
                  <c:v>0.18713136729222521</c:v>
                </c:pt>
                <c:pt idx="9">
                  <c:v>0.17350527549824149</c:v>
                </c:pt>
                <c:pt idx="10">
                  <c:v>0.19228554979850315</c:v>
                </c:pt>
                <c:pt idx="11">
                  <c:v>0.20307874481941979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32-4754-A7AC-6CA758B6CB6D}"/>
            </c:ext>
          </c:extLst>
        </c:ser>
        <c:ser>
          <c:idx val="4"/>
          <c:order val="4"/>
          <c:tx>
            <c:strRef>
              <c:f>Anteile!$H$19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Anteile!$H$20:$H$31</c:f>
              <c:numCache>
                <c:formatCode>0.00%</c:formatCode>
                <c:ptCount val="12"/>
                <c:pt idx="0">
                  <c:v>0.12076455256298871</c:v>
                </c:pt>
                <c:pt idx="1">
                  <c:v>0.10159010600706714</c:v>
                </c:pt>
                <c:pt idx="2">
                  <c:v>0.10958296362023071</c:v>
                </c:pt>
                <c:pt idx="3">
                  <c:v>0.11329170383586083</c:v>
                </c:pt>
                <c:pt idx="4">
                  <c:v>0.1025293586269196</c:v>
                </c:pt>
                <c:pt idx="5">
                  <c:v>0.10818573480134036</c:v>
                </c:pt>
                <c:pt idx="6">
                  <c:v>0.10042432814710042</c:v>
                </c:pt>
                <c:pt idx="7">
                  <c:v>0.11491181186531267</c:v>
                </c:pt>
                <c:pt idx="8">
                  <c:v>0.11581769436997319</c:v>
                </c:pt>
                <c:pt idx="9">
                  <c:v>0.10844079718640094</c:v>
                </c:pt>
                <c:pt idx="10">
                  <c:v>0.10650546919976972</c:v>
                </c:pt>
                <c:pt idx="11">
                  <c:v>0.11249259917110717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32-4754-A7AC-6CA758B6CB6D}"/>
            </c:ext>
          </c:extLst>
        </c:ser>
        <c:ser>
          <c:idx val="5"/>
          <c:order val="5"/>
          <c:tx>
            <c:strRef>
              <c:f>Anteile!$I$19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Anteile!$I$20:$I$31</c:f>
              <c:numCache>
                <c:formatCode>0.00%</c:formatCode>
                <c:ptCount val="12"/>
                <c:pt idx="0">
                  <c:v>0.17115551694178974</c:v>
                </c:pt>
                <c:pt idx="1">
                  <c:v>0.15547703180212014</c:v>
                </c:pt>
                <c:pt idx="2">
                  <c:v>0.16637089618456077</c:v>
                </c:pt>
                <c:pt idx="3">
                  <c:v>0.16101694915254236</c:v>
                </c:pt>
                <c:pt idx="4">
                  <c:v>0.17344173441734417</c:v>
                </c:pt>
                <c:pt idx="5">
                  <c:v>0.14983245572044041</c:v>
                </c:pt>
                <c:pt idx="6">
                  <c:v>0.16407355021216408</c:v>
                </c:pt>
                <c:pt idx="7">
                  <c:v>0.153928380545163</c:v>
                </c:pt>
                <c:pt idx="8">
                  <c:v>0.15764075067024128</c:v>
                </c:pt>
                <c:pt idx="9">
                  <c:v>0.17526377491207504</c:v>
                </c:pt>
                <c:pt idx="10">
                  <c:v>0.16407599309153714</c:v>
                </c:pt>
                <c:pt idx="11">
                  <c:v>0.14031971580817051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32-4754-A7AC-6CA758B6CB6D}"/>
            </c:ext>
          </c:extLst>
        </c:ser>
        <c:ser>
          <c:idx val="6"/>
          <c:order val="6"/>
          <c:tx>
            <c:strRef>
              <c:f>Anteile!$J$19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Anteile!$J$20:$J$31</c:f>
              <c:numCache>
                <c:formatCode>0.00%</c:formatCode>
                <c:ptCount val="12"/>
                <c:pt idx="0">
                  <c:v>0.32145960034752391</c:v>
                </c:pt>
                <c:pt idx="1">
                  <c:v>0.31448763250883394</c:v>
                </c:pt>
                <c:pt idx="2">
                  <c:v>0.30390417036379769</c:v>
                </c:pt>
                <c:pt idx="3">
                  <c:v>0.30642283675289922</c:v>
                </c:pt>
                <c:pt idx="4">
                  <c:v>0.31255645889792233</c:v>
                </c:pt>
                <c:pt idx="5">
                  <c:v>0.31402584968884634</c:v>
                </c:pt>
                <c:pt idx="6">
                  <c:v>0.31541725601131543</c:v>
                </c:pt>
                <c:pt idx="7">
                  <c:v>0.32602886157135219</c:v>
                </c:pt>
                <c:pt idx="8">
                  <c:v>0.30723860589812335</c:v>
                </c:pt>
                <c:pt idx="9">
                  <c:v>0.31301289566236812</c:v>
                </c:pt>
                <c:pt idx="10">
                  <c:v>0.32700057570523894</c:v>
                </c:pt>
                <c:pt idx="11">
                  <c:v>0.31853167554766132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32-4754-A7AC-6CA758B6CB6D}"/>
            </c:ext>
          </c:extLst>
        </c:ser>
        <c:ser>
          <c:idx val="7"/>
          <c:order val="7"/>
          <c:tx>
            <c:strRef>
              <c:f>Anteile!$K$19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Anteile!$K$20:$K$31</c:f>
              <c:numCache>
                <c:formatCode>0.00%</c:formatCode>
                <c:ptCount val="12"/>
                <c:pt idx="0">
                  <c:v>0.16854908774978281</c:v>
                </c:pt>
                <c:pt idx="1">
                  <c:v>0.15901060070671377</c:v>
                </c:pt>
                <c:pt idx="2">
                  <c:v>0.15173025732031944</c:v>
                </c:pt>
                <c:pt idx="3">
                  <c:v>0.17038358608385371</c:v>
                </c:pt>
                <c:pt idx="4">
                  <c:v>0.16802168021680217</c:v>
                </c:pt>
                <c:pt idx="5">
                  <c:v>0.18382000957395883</c:v>
                </c:pt>
                <c:pt idx="6">
                  <c:v>0.18434700612918434</c:v>
                </c:pt>
                <c:pt idx="7">
                  <c:v>0.15606627471940138</c:v>
                </c:pt>
                <c:pt idx="8">
                  <c:v>0.17533512064343162</c:v>
                </c:pt>
                <c:pt idx="9">
                  <c:v>0.16881594372801875</c:v>
                </c:pt>
                <c:pt idx="10">
                  <c:v>0.16062176165803108</c:v>
                </c:pt>
                <c:pt idx="11">
                  <c:v>0.1669626998223801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32-4754-A7AC-6CA758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677736"/>
        <c:axId val="667679048"/>
      </c:lineChart>
      <c:catAx>
        <c:axId val="66767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7679048"/>
        <c:crosses val="autoZero"/>
        <c:auto val="1"/>
        <c:lblAlgn val="ctr"/>
        <c:lblOffset val="100"/>
        <c:noMultiLvlLbl val="0"/>
      </c:catAx>
      <c:valAx>
        <c:axId val="66767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767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Tiefbau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7732624948151205E-2"/>
          <c:y val="0.1043647128853064"/>
          <c:w val="0.88916282472891428"/>
          <c:h val="0.62276791452793934"/>
        </c:manualLayout>
      </c:layout>
      <c:lineChart>
        <c:grouping val="standard"/>
        <c:varyColors val="0"/>
        <c:ser>
          <c:idx val="2"/>
          <c:order val="0"/>
          <c:tx>
            <c:v>Ö 4-28 Tage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korr'!$I$20:$I$31</c:f>
              <c:numCache>
                <c:formatCode>0.00%</c:formatCode>
                <c:ptCount val="12"/>
                <c:pt idx="0">
                  <c:v>0.78192875760208524</c:v>
                </c:pt>
                <c:pt idx="1">
                  <c:v>0.73056537102473507</c:v>
                </c:pt>
                <c:pt idx="2">
                  <c:v>0.73158828748890858</c:v>
                </c:pt>
                <c:pt idx="3">
                  <c:v>0.75111507582515613</c:v>
                </c:pt>
                <c:pt idx="4">
                  <c:v>0.75654923215898828</c:v>
                </c:pt>
                <c:pt idx="5">
                  <c:v>0.75586404978458588</c:v>
                </c:pt>
                <c:pt idx="6">
                  <c:v>0.76426214049976426</c:v>
                </c:pt>
                <c:pt idx="7">
                  <c:v>0.75093532870122925</c:v>
                </c:pt>
                <c:pt idx="8">
                  <c:v>0.75603217158176939</c:v>
                </c:pt>
                <c:pt idx="9">
                  <c:v>0.76553341148886289</c:v>
                </c:pt>
                <c:pt idx="10">
                  <c:v>0.75820379965457685</c:v>
                </c:pt>
                <c:pt idx="11">
                  <c:v>0.73830669034931917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26-4B26-B025-B1F278A8A3B2}"/>
            </c:ext>
          </c:extLst>
        </c:ser>
        <c:ser>
          <c:idx val="1"/>
          <c:order val="1"/>
          <c:tx>
            <c:v>Ö &gt;28 Tage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korr'!$E$20:$E$31</c:f>
              <c:numCache>
                <c:formatCode>0.00%</c:formatCode>
                <c:ptCount val="12"/>
                <c:pt idx="0">
                  <c:v>0.21807124239791484</c:v>
                </c:pt>
                <c:pt idx="1">
                  <c:v>0.26501766784452296</c:v>
                </c:pt>
                <c:pt idx="2">
                  <c:v>0.26619343389529726</c:v>
                </c:pt>
                <c:pt idx="3">
                  <c:v>0.24754683318465656</c:v>
                </c:pt>
                <c:pt idx="4">
                  <c:v>0.24028906955736223</c:v>
                </c:pt>
                <c:pt idx="5">
                  <c:v>0.24126376256582097</c:v>
                </c:pt>
                <c:pt idx="6">
                  <c:v>0.23432343234323433</c:v>
                </c:pt>
                <c:pt idx="7">
                  <c:v>0.24746125066809194</c:v>
                </c:pt>
                <c:pt idx="8">
                  <c:v>0.24075067024128688</c:v>
                </c:pt>
                <c:pt idx="9">
                  <c:v>0.23153575615474795</c:v>
                </c:pt>
                <c:pt idx="10">
                  <c:v>0.24064478986758778</c:v>
                </c:pt>
                <c:pt idx="11">
                  <c:v>0.261101243339254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6-4B26-B025-B1F278A8A3B2}"/>
            </c:ext>
          </c:extLst>
        </c:ser>
        <c:ser>
          <c:idx val="0"/>
          <c:order val="2"/>
          <c:tx>
            <c:v>Ö tödlich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korr'!$D$20:$D$31</c:f>
              <c:numCache>
                <c:formatCode>0.00%</c:formatCode>
                <c:ptCount val="12"/>
                <c:pt idx="0">
                  <c:v>0</c:v>
                </c:pt>
                <c:pt idx="1">
                  <c:v>4.4169611307420496E-3</c:v>
                </c:pt>
                <c:pt idx="2">
                  <c:v>2.2182786157941437E-3</c:v>
                </c:pt>
                <c:pt idx="3">
                  <c:v>1.3380909901873326E-3</c:v>
                </c:pt>
                <c:pt idx="4">
                  <c:v>3.1616982836495033E-3</c:v>
                </c:pt>
                <c:pt idx="5">
                  <c:v>2.8721876495931067E-3</c:v>
                </c:pt>
                <c:pt idx="6">
                  <c:v>1.4144271570014145E-3</c:v>
                </c:pt>
                <c:pt idx="7">
                  <c:v>1.6034206306787815E-3</c:v>
                </c:pt>
                <c:pt idx="8">
                  <c:v>3.2171581769436996E-3</c:v>
                </c:pt>
                <c:pt idx="9">
                  <c:v>2.9308323563892145E-3</c:v>
                </c:pt>
                <c:pt idx="10">
                  <c:v>1.1514104778353484E-3</c:v>
                </c:pt>
                <c:pt idx="11">
                  <c:v>5.9206631142687976E-4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26-4B26-B025-B1F278A8A3B2}"/>
            </c:ext>
          </c:extLst>
        </c:ser>
        <c:ser>
          <c:idx val="5"/>
          <c:order val="3"/>
          <c:tx>
            <c:v>EU 4-28 Tage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korr'!$Z$20:$Z$30</c:f>
              <c:numCache>
                <c:formatCode>0.00%</c:formatCode>
                <c:ptCount val="11"/>
                <c:pt idx="0">
                  <c:v>0.65782080169128476</c:v>
                </c:pt>
                <c:pt idx="1">
                  <c:v>0.62130330123796418</c:v>
                </c:pt>
                <c:pt idx="2">
                  <c:v>0.61761154286775866</c:v>
                </c:pt>
                <c:pt idx="3">
                  <c:v>0.60958762886597939</c:v>
                </c:pt>
                <c:pt idx="4">
                  <c:v>0.61372586503536608</c:v>
                </c:pt>
                <c:pt idx="5">
                  <c:v>0.60634091230052245</c:v>
                </c:pt>
                <c:pt idx="6">
                  <c:v>0.61228926691585939</c:v>
                </c:pt>
                <c:pt idx="7">
                  <c:v>0.59990366862005295</c:v>
                </c:pt>
                <c:pt idx="8">
                  <c:v>0.60252897787144355</c:v>
                </c:pt>
                <c:pt idx="9">
                  <c:v>0.67153860874557458</c:v>
                </c:pt>
                <c:pt idx="10">
                  <c:v>0.67773956000831037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26-4B26-B025-B1F278A8A3B2}"/>
            </c:ext>
          </c:extLst>
        </c:ser>
        <c:ser>
          <c:idx val="4"/>
          <c:order val="4"/>
          <c:tx>
            <c:v>EU &gt;28 Tage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korr'!$V$20:$V$30</c:f>
              <c:numCache>
                <c:formatCode>0.00%</c:formatCode>
                <c:ptCount val="11"/>
                <c:pt idx="0">
                  <c:v>0.33725555648279509</c:v>
                </c:pt>
                <c:pt idx="1">
                  <c:v>0.37359582760201743</c:v>
                </c:pt>
                <c:pt idx="2">
                  <c:v>0.37724866086633435</c:v>
                </c:pt>
                <c:pt idx="3">
                  <c:v>0.3845704467353952</c:v>
                </c:pt>
                <c:pt idx="4">
                  <c:v>0.3801949913974384</c:v>
                </c:pt>
                <c:pt idx="5">
                  <c:v>0.38868097726309847</c:v>
                </c:pt>
                <c:pt idx="6">
                  <c:v>0.38218018155465711</c:v>
                </c:pt>
                <c:pt idx="7">
                  <c:v>0.39455727703299348</c:v>
                </c:pt>
                <c:pt idx="8">
                  <c:v>0.39173867228661752</c:v>
                </c:pt>
                <c:pt idx="9">
                  <c:v>0.32568653717347618</c:v>
                </c:pt>
                <c:pt idx="10">
                  <c:v>0.31937487014935706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26-4B26-B025-B1F278A8A3B2}"/>
            </c:ext>
          </c:extLst>
        </c:ser>
        <c:ser>
          <c:idx val="3"/>
          <c:order val="5"/>
          <c:tx>
            <c:v>EU tödlich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'Anteile korr'!$A$4:$A$15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'Anteile korr'!$U$20:$U$30</c:f>
              <c:numCache>
                <c:formatCode>0.00%</c:formatCode>
                <c:ptCount val="11"/>
                <c:pt idx="0">
                  <c:v>4.9236418259200531E-3</c:v>
                </c:pt>
                <c:pt idx="1">
                  <c:v>5.1008711600183405E-3</c:v>
                </c:pt>
                <c:pt idx="2">
                  <c:v>5.1397962659070501E-3</c:v>
                </c:pt>
                <c:pt idx="3">
                  <c:v>5.8419243986254296E-3</c:v>
                </c:pt>
                <c:pt idx="4">
                  <c:v>6.0791435671955652E-3</c:v>
                </c:pt>
                <c:pt idx="5">
                  <c:v>4.9781104363790423E-3</c:v>
                </c:pt>
                <c:pt idx="6">
                  <c:v>5.530551529483561E-3</c:v>
                </c:pt>
                <c:pt idx="7">
                  <c:v>5.5390543469535205E-3</c:v>
                </c:pt>
                <c:pt idx="8">
                  <c:v>5.7323498419388826E-3</c:v>
                </c:pt>
                <c:pt idx="9">
                  <c:v>2.7748540809491916E-3</c:v>
                </c:pt>
                <c:pt idx="10">
                  <c:v>2.8855698423324639E-3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26-4B26-B025-B1F278A8A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478400"/>
        <c:axId val="955485288"/>
      </c:lineChart>
      <c:dateAx>
        <c:axId val="9554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5485288"/>
        <c:crosses val="autoZero"/>
        <c:auto val="0"/>
        <c:lblOffset val="100"/>
        <c:baseTimeUnit val="days"/>
      </c:dateAx>
      <c:valAx>
        <c:axId val="95548528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54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47767243734647"/>
          <c:y val="0.80022793012506022"/>
          <c:w val="0.75704448973840421"/>
          <c:h val="0.177262640728242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Anteile!$S$3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Anteile!$P$4:$P$15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Anteile!$S$4:$S$14</c:f>
              <c:numCache>
                <c:formatCode>0.00%</c:formatCode>
                <c:ptCount val="11"/>
                <c:pt idx="0">
                  <c:v>5.2972336668628602E-3</c:v>
                </c:pt>
                <c:pt idx="1">
                  <c:v>5.1776038531005418E-3</c:v>
                </c:pt>
                <c:pt idx="2">
                  <c:v>5.6635345604324882E-3</c:v>
                </c:pt>
                <c:pt idx="3">
                  <c:v>6.0807075732448868E-3</c:v>
                </c:pt>
                <c:pt idx="4">
                  <c:v>5.7292519233917176E-3</c:v>
                </c:pt>
                <c:pt idx="5">
                  <c:v>5.9584610146407903E-3</c:v>
                </c:pt>
                <c:pt idx="6">
                  <c:v>5.4155384294938555E-3</c:v>
                </c:pt>
                <c:pt idx="7">
                  <c:v>7.4796010879419764E-3</c:v>
                </c:pt>
                <c:pt idx="8">
                  <c:v>6.6310160427807486E-3</c:v>
                </c:pt>
                <c:pt idx="9">
                  <c:v>4.5110068567304224E-3</c:v>
                </c:pt>
                <c:pt idx="10">
                  <c:v>6.3599745601017593E-3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0-43DE-B009-2A4D72F1F699}"/>
            </c:ext>
          </c:extLst>
        </c:ser>
        <c:ser>
          <c:idx val="1"/>
          <c:order val="1"/>
          <c:tx>
            <c:strRef>
              <c:f>Anteile!$T$3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Anteile!$P$4:$P$15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Anteile!$T$4:$T$14</c:f>
              <c:numCache>
                <c:formatCode>0.00%</c:formatCode>
                <c:ptCount val="11"/>
                <c:pt idx="0">
                  <c:v>3.1194820482636845E-2</c:v>
                </c:pt>
                <c:pt idx="1">
                  <c:v>3.9614689945815774E-2</c:v>
                </c:pt>
                <c:pt idx="2">
                  <c:v>3.9001158450250997E-2</c:v>
                </c:pt>
                <c:pt idx="3">
                  <c:v>3.8833609729132114E-2</c:v>
                </c:pt>
                <c:pt idx="4">
                  <c:v>3.6339826485513177E-2</c:v>
                </c:pt>
                <c:pt idx="5">
                  <c:v>4.3922369765066395E-2</c:v>
                </c:pt>
                <c:pt idx="6">
                  <c:v>3.9783378462820249E-2</c:v>
                </c:pt>
                <c:pt idx="7">
                  <c:v>4.487760652765186E-2</c:v>
                </c:pt>
                <c:pt idx="8">
                  <c:v>4.1925133689839571E-2</c:v>
                </c:pt>
                <c:pt idx="9">
                  <c:v>4.0418621436304585E-2</c:v>
                </c:pt>
                <c:pt idx="10">
                  <c:v>5.9359762560949755E-2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0-43DE-B009-2A4D72F1F699}"/>
            </c:ext>
          </c:extLst>
        </c:ser>
        <c:ser>
          <c:idx val="2"/>
          <c:order val="2"/>
          <c:tx>
            <c:strRef>
              <c:f>Anteile!$U$3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Anteile!$P$4:$P$15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Anteile!$U$4:$U$14</c:f>
              <c:numCache>
                <c:formatCode>0.00%</c:formatCode>
                <c:ptCount val="11"/>
                <c:pt idx="0">
                  <c:v>3.7433784579164214E-2</c:v>
                </c:pt>
                <c:pt idx="1">
                  <c:v>4.3226971703792895E-2</c:v>
                </c:pt>
                <c:pt idx="2">
                  <c:v>4.2219075814133096E-2</c:v>
                </c:pt>
                <c:pt idx="3">
                  <c:v>4.15975677169707E-2</c:v>
                </c:pt>
                <c:pt idx="4">
                  <c:v>5.5819283025045019E-2</c:v>
                </c:pt>
                <c:pt idx="5">
                  <c:v>5.3796390875042559E-2</c:v>
                </c:pt>
                <c:pt idx="6">
                  <c:v>5.5613413872109975E-2</c:v>
                </c:pt>
                <c:pt idx="7">
                  <c:v>5.2357207615593836E-2</c:v>
                </c:pt>
                <c:pt idx="8">
                  <c:v>5.9465240641711228E-2</c:v>
                </c:pt>
                <c:pt idx="9">
                  <c:v>7.3439191627571274E-2</c:v>
                </c:pt>
                <c:pt idx="10">
                  <c:v>7.5895696417214331E-2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00-43DE-B009-2A4D72F1F699}"/>
            </c:ext>
          </c:extLst>
        </c:ser>
        <c:ser>
          <c:idx val="3"/>
          <c:order val="3"/>
          <c:tx>
            <c:strRef>
              <c:f>Anteile!$V$3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Anteile!$P$4:$P$15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Anteile!$V$4:$V$14</c:f>
              <c:numCache>
                <c:formatCode>0.00%</c:formatCode>
                <c:ptCount val="11"/>
                <c:pt idx="0">
                  <c:v>0.17633902295467924</c:v>
                </c:pt>
                <c:pt idx="1">
                  <c:v>0.17254665863937388</c:v>
                </c:pt>
                <c:pt idx="2">
                  <c:v>0.16166816836143647</c:v>
                </c:pt>
                <c:pt idx="3">
                  <c:v>0.13681592039800994</c:v>
                </c:pt>
                <c:pt idx="4">
                  <c:v>0.15141594368963823</c:v>
                </c:pt>
                <c:pt idx="5">
                  <c:v>0.14776983316309159</c:v>
                </c:pt>
                <c:pt idx="6">
                  <c:v>0.18246198708602374</c:v>
                </c:pt>
                <c:pt idx="7">
                  <c:v>0.17520398912058024</c:v>
                </c:pt>
                <c:pt idx="8">
                  <c:v>0.17925133689839573</c:v>
                </c:pt>
                <c:pt idx="9">
                  <c:v>0.19631901840490798</c:v>
                </c:pt>
                <c:pt idx="10">
                  <c:v>0.22132711469154123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00-43DE-B009-2A4D72F1F699}"/>
            </c:ext>
          </c:extLst>
        </c:ser>
        <c:ser>
          <c:idx val="4"/>
          <c:order val="4"/>
          <c:tx>
            <c:strRef>
              <c:f>Anteile!$W$3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Anteile!$P$4:$P$15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Anteile!$W$4:$W$14</c:f>
              <c:numCache>
                <c:formatCode>0.00%</c:formatCode>
                <c:ptCount val="11"/>
                <c:pt idx="0">
                  <c:v>9.2642731018246022E-2</c:v>
                </c:pt>
                <c:pt idx="1">
                  <c:v>8.9945815773630339E-2</c:v>
                </c:pt>
                <c:pt idx="2">
                  <c:v>9.0487836272364522E-2</c:v>
                </c:pt>
                <c:pt idx="3">
                  <c:v>8.7341072415699286E-2</c:v>
                </c:pt>
                <c:pt idx="4">
                  <c:v>8.1846456048453101E-2</c:v>
                </c:pt>
                <c:pt idx="5">
                  <c:v>7.6949267960503914E-2</c:v>
                </c:pt>
                <c:pt idx="6">
                  <c:v>9.0814413663820037E-2</c:v>
                </c:pt>
                <c:pt idx="7">
                  <c:v>9.0661831368993653E-2</c:v>
                </c:pt>
                <c:pt idx="8">
                  <c:v>8.6203208556149727E-2</c:v>
                </c:pt>
                <c:pt idx="9">
                  <c:v>0.10754240346445326</c:v>
                </c:pt>
                <c:pt idx="10">
                  <c:v>0.11405554377782488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00-43DE-B009-2A4D72F1F699}"/>
            </c:ext>
          </c:extLst>
        </c:ser>
        <c:ser>
          <c:idx val="5"/>
          <c:order val="5"/>
          <c:tx>
            <c:strRef>
              <c:f>Anteile!$X$3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Anteile!$P$4:$P$15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Anteile!$X$4:$X$14</c:f>
              <c:numCache>
                <c:formatCode>0.00%</c:formatCode>
                <c:ptCount val="11"/>
                <c:pt idx="0">
                  <c:v>0.11312536786344909</c:v>
                </c:pt>
                <c:pt idx="1">
                  <c:v>0.10415412402167369</c:v>
                </c:pt>
                <c:pt idx="2">
                  <c:v>0.10773587334277256</c:v>
                </c:pt>
                <c:pt idx="3">
                  <c:v>9.5080154781647316E-2</c:v>
                </c:pt>
                <c:pt idx="4">
                  <c:v>0.10820101489605501</c:v>
                </c:pt>
                <c:pt idx="5">
                  <c:v>0.104528430371127</c:v>
                </c:pt>
                <c:pt idx="6">
                  <c:v>0.11351801707977505</c:v>
                </c:pt>
                <c:pt idx="7">
                  <c:v>0.10607434270172257</c:v>
                </c:pt>
                <c:pt idx="8">
                  <c:v>0.10844919786096256</c:v>
                </c:pt>
                <c:pt idx="9">
                  <c:v>0.1324431613136052</c:v>
                </c:pt>
                <c:pt idx="10">
                  <c:v>0.1350434598261607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00-43DE-B009-2A4D72F1F699}"/>
            </c:ext>
          </c:extLst>
        </c:ser>
        <c:ser>
          <c:idx val="6"/>
          <c:order val="6"/>
          <c:tx>
            <c:strRef>
              <c:f>Anteile!$Y$3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Anteile!$P$4:$P$15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Anteile!$Y$4:$Y$14</c:f>
              <c:numCache>
                <c:formatCode>0.00%</c:formatCode>
                <c:ptCount val="11"/>
                <c:pt idx="0">
                  <c:v>0.18340200117716304</c:v>
                </c:pt>
                <c:pt idx="1">
                  <c:v>0.16881396748946417</c:v>
                </c:pt>
                <c:pt idx="2">
                  <c:v>0.16038100141588363</c:v>
                </c:pt>
                <c:pt idx="3">
                  <c:v>0.16141514648977334</c:v>
                </c:pt>
                <c:pt idx="4">
                  <c:v>0.1582910459977083</c:v>
                </c:pt>
                <c:pt idx="5">
                  <c:v>0.1474293496765407</c:v>
                </c:pt>
                <c:pt idx="6">
                  <c:v>0.18246198708602374</c:v>
                </c:pt>
                <c:pt idx="7">
                  <c:v>0.16636446056210336</c:v>
                </c:pt>
                <c:pt idx="8">
                  <c:v>0.15187165775401071</c:v>
                </c:pt>
                <c:pt idx="9">
                  <c:v>0.17719234933237099</c:v>
                </c:pt>
                <c:pt idx="10">
                  <c:v>0.23447106211575153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00-43DE-B009-2A4D72F1F699}"/>
            </c:ext>
          </c:extLst>
        </c:ser>
        <c:ser>
          <c:idx val="7"/>
          <c:order val="7"/>
          <c:tx>
            <c:strRef>
              <c:f>Anteile!$Z$3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Anteile!$P$4:$P$15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Anteile!$Z$4:$Z$14</c:f>
              <c:numCache>
                <c:formatCode>0.00%</c:formatCode>
                <c:ptCount val="11"/>
                <c:pt idx="0">
                  <c:v>0.10005885815185403</c:v>
                </c:pt>
                <c:pt idx="1">
                  <c:v>8.4406983744732086E-2</c:v>
                </c:pt>
                <c:pt idx="2">
                  <c:v>7.3239799201956488E-2</c:v>
                </c:pt>
                <c:pt idx="3">
                  <c:v>7.5179657269209513E-2</c:v>
                </c:pt>
                <c:pt idx="4">
                  <c:v>7.0715338025863481E-2</c:v>
                </c:pt>
                <c:pt idx="5">
                  <c:v>7.5927817500851202E-2</c:v>
                </c:pt>
                <c:pt idx="6">
                  <c:v>8.4149135596750677E-2</c:v>
                </c:pt>
                <c:pt idx="7">
                  <c:v>0.10063463281958296</c:v>
                </c:pt>
                <c:pt idx="8">
                  <c:v>7.9572192513368986E-2</c:v>
                </c:pt>
                <c:pt idx="9">
                  <c:v>9.7798628653915559E-2</c:v>
                </c:pt>
                <c:pt idx="10">
                  <c:v>0.12656349374602502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00-43DE-B009-2A4D72F1F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74096"/>
        <c:axId val="460777704"/>
      </c:lineChart>
      <c:catAx>
        <c:axId val="46077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77704"/>
        <c:crosses val="autoZero"/>
        <c:auto val="1"/>
        <c:lblAlgn val="ctr"/>
        <c:lblOffset val="100"/>
        <c:noMultiLvlLbl val="0"/>
      </c:catAx>
      <c:valAx>
        <c:axId val="46077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7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Anteile!$S$19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Anteile!$P$20:$P$30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Anteile!$S$20:$S$30</c:f>
              <c:numCache>
                <c:formatCode>0.00%</c:formatCode>
                <c:ptCount val="11"/>
                <c:pt idx="0">
                  <c:v>2.8388131515637528E-3</c:v>
                </c:pt>
                <c:pt idx="1">
                  <c:v>2.923544386959021E-3</c:v>
                </c:pt>
                <c:pt idx="2">
                  <c:v>3.7344491687476096E-3</c:v>
                </c:pt>
                <c:pt idx="3">
                  <c:v>3.3240130614160296E-3</c:v>
                </c:pt>
                <c:pt idx="4">
                  <c:v>3.294517425717956E-3</c:v>
                </c:pt>
                <c:pt idx="5">
                  <c:v>3.1081230023145595E-3</c:v>
                </c:pt>
                <c:pt idx="6">
                  <c:v>3.5685280437083161E-3</c:v>
                </c:pt>
                <c:pt idx="7">
                  <c:v>3.5662600785610916E-3</c:v>
                </c:pt>
                <c:pt idx="8">
                  <c:v>3.3275427564776979E-3</c:v>
                </c:pt>
                <c:pt idx="9">
                  <c:v>2.6750299787842448E-3</c:v>
                </c:pt>
                <c:pt idx="10">
                  <c:v>2.8208426421140525E-3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9-4205-866E-43E59534034E}"/>
            </c:ext>
          </c:extLst>
        </c:ser>
        <c:ser>
          <c:idx val="1"/>
          <c:order val="1"/>
          <c:tx>
            <c:strRef>
              <c:f>Anteile!$T$19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Anteile!$P$20:$P$30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Anteile!$T$20:$T$30</c:f>
              <c:numCache>
                <c:formatCode>0.00%</c:formatCode>
                <c:ptCount val="11"/>
                <c:pt idx="0">
                  <c:v>2.7906976744186046E-2</c:v>
                </c:pt>
                <c:pt idx="1">
                  <c:v>2.9104048616243737E-2</c:v>
                </c:pt>
                <c:pt idx="2">
                  <c:v>3.6107174191806708E-2</c:v>
                </c:pt>
                <c:pt idx="3">
                  <c:v>3.5039008270926618E-2</c:v>
                </c:pt>
                <c:pt idx="4">
                  <c:v>2.7288549997927975E-2</c:v>
                </c:pt>
                <c:pt idx="5">
                  <c:v>3.5622175686101619E-2</c:v>
                </c:pt>
                <c:pt idx="6">
                  <c:v>3.7801786725075677E-2</c:v>
                </c:pt>
                <c:pt idx="7">
                  <c:v>4.6697333057680382E-2</c:v>
                </c:pt>
                <c:pt idx="8">
                  <c:v>4.2548506275843508E-2</c:v>
                </c:pt>
                <c:pt idx="9">
                  <c:v>5.6429296190388341E-2</c:v>
                </c:pt>
                <c:pt idx="10">
                  <c:v>5.7635456863674314E-2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9-4205-866E-43E59534034E}"/>
            </c:ext>
          </c:extLst>
        </c:ser>
        <c:ser>
          <c:idx val="2"/>
          <c:order val="2"/>
          <c:tx>
            <c:strRef>
              <c:f>Anteile!$U$19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Anteile!$P$20:$P$30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Anteile!$U$20:$U$30</c:f>
              <c:numCache>
                <c:formatCode>0.00%</c:formatCode>
                <c:ptCount val="11"/>
                <c:pt idx="0">
                  <c:v>2.9655172413793104E-2</c:v>
                </c:pt>
                <c:pt idx="1">
                  <c:v>3.0943582163094358E-2</c:v>
                </c:pt>
                <c:pt idx="2">
                  <c:v>4.9200242964162783E-2</c:v>
                </c:pt>
                <c:pt idx="3">
                  <c:v>3.8421680386367639E-2</c:v>
                </c:pt>
                <c:pt idx="4">
                  <c:v>3.8954042517923004E-2</c:v>
                </c:pt>
                <c:pt idx="5">
                  <c:v>4.7018626694588339E-2</c:v>
                </c:pt>
                <c:pt idx="6">
                  <c:v>5.2740383432185664E-2</c:v>
                </c:pt>
                <c:pt idx="7">
                  <c:v>5.4450072358900148E-2</c:v>
                </c:pt>
                <c:pt idx="8">
                  <c:v>4.9032321205744904E-2</c:v>
                </c:pt>
                <c:pt idx="9">
                  <c:v>6.0188174522645514E-2</c:v>
                </c:pt>
                <c:pt idx="10">
                  <c:v>5.982443075395482E-2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69-4205-866E-43E59534034E}"/>
            </c:ext>
          </c:extLst>
        </c:ser>
        <c:ser>
          <c:idx val="3"/>
          <c:order val="3"/>
          <c:tx>
            <c:strRef>
              <c:f>Anteile!$V$19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Anteile!$P$20:$P$30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Anteile!$V$20:$V$30</c:f>
              <c:numCache>
                <c:formatCode>0.00%</c:formatCode>
                <c:ptCount val="11"/>
                <c:pt idx="0">
                  <c:v>0.13688853247794708</c:v>
                </c:pt>
                <c:pt idx="1">
                  <c:v>0.15407735895540772</c:v>
                </c:pt>
                <c:pt idx="2">
                  <c:v>0.18879215315740927</c:v>
                </c:pt>
                <c:pt idx="3">
                  <c:v>0.14535713587392213</c:v>
                </c:pt>
                <c:pt idx="4">
                  <c:v>0.13979942812150345</c:v>
                </c:pt>
                <c:pt idx="5">
                  <c:v>0.16003526948087732</c:v>
                </c:pt>
                <c:pt idx="6">
                  <c:v>0.15605542293209954</c:v>
                </c:pt>
                <c:pt idx="7">
                  <c:v>0.15288401902005375</c:v>
                </c:pt>
                <c:pt idx="8">
                  <c:v>0.13581757236182135</c:v>
                </c:pt>
                <c:pt idx="9">
                  <c:v>0.1973526427451342</c:v>
                </c:pt>
                <c:pt idx="10">
                  <c:v>0.19475097601155417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69-4205-866E-43E59534034E}"/>
            </c:ext>
          </c:extLst>
        </c:ser>
        <c:ser>
          <c:idx val="4"/>
          <c:order val="4"/>
          <c:tx>
            <c:strRef>
              <c:f>Anteile!$W$19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Anteile!$P$20:$P$30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Anteile!$W$20:$W$30</c:f>
              <c:numCache>
                <c:formatCode>0.00%</c:formatCode>
                <c:ptCount val="11"/>
                <c:pt idx="0">
                  <c:v>7.1467522052927029E-2</c:v>
                </c:pt>
                <c:pt idx="1">
                  <c:v>6.8703293093536996E-2</c:v>
                </c:pt>
                <c:pt idx="2">
                  <c:v>9.196643495084475E-2</c:v>
                </c:pt>
                <c:pt idx="3">
                  <c:v>7.2502590774886105E-2</c:v>
                </c:pt>
                <c:pt idx="4">
                  <c:v>6.4398491566864197E-2</c:v>
                </c:pt>
                <c:pt idx="5">
                  <c:v>6.5733494985120683E-2</c:v>
                </c:pt>
                <c:pt idx="6">
                  <c:v>8.3183619225752473E-2</c:v>
                </c:pt>
                <c:pt idx="7">
                  <c:v>7.4839776721108128E-2</c:v>
                </c:pt>
                <c:pt idx="8">
                  <c:v>6.8703971030804237E-2</c:v>
                </c:pt>
                <c:pt idx="9">
                  <c:v>9.9552624296651598E-2</c:v>
                </c:pt>
                <c:pt idx="10">
                  <c:v>9.9519328413783761E-2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69-4205-866E-43E59534034E}"/>
            </c:ext>
          </c:extLst>
        </c:ser>
        <c:ser>
          <c:idx val="5"/>
          <c:order val="5"/>
          <c:tx>
            <c:strRef>
              <c:f>Anteile!$X$19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Anteile!$P$20:$P$30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Anteile!$X$20:$X$30</c:f>
              <c:numCache>
                <c:formatCode>0.00%</c:formatCode>
                <c:ptCount val="11"/>
                <c:pt idx="0">
                  <c:v>9.5204490777866885E-2</c:v>
                </c:pt>
                <c:pt idx="1">
                  <c:v>7.8755029974542173E-2</c:v>
                </c:pt>
                <c:pt idx="2">
                  <c:v>0.10150502800836876</c:v>
                </c:pt>
                <c:pt idx="3">
                  <c:v>8.2650607121209155E-2</c:v>
                </c:pt>
                <c:pt idx="4">
                  <c:v>8.1223322696945835E-2</c:v>
                </c:pt>
                <c:pt idx="5">
                  <c:v>8.6784966383776044E-2</c:v>
                </c:pt>
                <c:pt idx="6">
                  <c:v>9.7113183865331132E-2</c:v>
                </c:pt>
                <c:pt idx="7">
                  <c:v>8.8096960926193915E-2</c:v>
                </c:pt>
                <c:pt idx="8">
                  <c:v>8.4216192410266455E-2</c:v>
                </c:pt>
                <c:pt idx="9">
                  <c:v>0.13508901392860437</c:v>
                </c:pt>
                <c:pt idx="10">
                  <c:v>0.14169656759867308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69-4205-866E-43E59534034E}"/>
            </c:ext>
          </c:extLst>
        </c:ser>
        <c:ser>
          <c:idx val="6"/>
          <c:order val="6"/>
          <c:tx>
            <c:strRef>
              <c:f>Anteile!$Y$19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Anteile!$P$20:$P$30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Anteile!$Y$20:$Y$30</c:f>
              <c:numCache>
                <c:formatCode>0.00%</c:formatCode>
                <c:ptCount val="11"/>
                <c:pt idx="0">
                  <c:v>0.13012028869286288</c:v>
                </c:pt>
                <c:pt idx="1">
                  <c:v>0.14157838548082449</c:v>
                </c:pt>
                <c:pt idx="2">
                  <c:v>0.17270702571370722</c:v>
                </c:pt>
                <c:pt idx="3">
                  <c:v>0.12813092700858378</c:v>
                </c:pt>
                <c:pt idx="4">
                  <c:v>0.13149061373337201</c:v>
                </c:pt>
                <c:pt idx="5">
                  <c:v>0.13686762922958229</c:v>
                </c:pt>
                <c:pt idx="6">
                  <c:v>0.13872960401643983</c:v>
                </c:pt>
                <c:pt idx="7">
                  <c:v>0.13942009510026876</c:v>
                </c:pt>
                <c:pt idx="8">
                  <c:v>0.12473391891561254</c:v>
                </c:pt>
                <c:pt idx="9">
                  <c:v>0.24227469790609724</c:v>
                </c:pt>
                <c:pt idx="10">
                  <c:v>0.25335680274411571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69-4205-866E-43E59534034E}"/>
            </c:ext>
          </c:extLst>
        </c:ser>
        <c:ser>
          <c:idx val="7"/>
          <c:order val="7"/>
          <c:tx>
            <c:strRef>
              <c:f>Anteile!$Z$19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Anteile!$P$20:$P$30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Anteile!$Z$20:$Z$30</c:f>
              <c:numCache>
                <c:formatCode>0.00%</c:formatCode>
                <c:ptCount val="11"/>
                <c:pt idx="0">
                  <c:v>8.2485966319165993E-2</c:v>
                </c:pt>
                <c:pt idx="1">
                  <c:v>6.7060852426706091E-2</c:v>
                </c:pt>
                <c:pt idx="2">
                  <c:v>8.256282198375739E-2</c:v>
                </c:pt>
                <c:pt idx="3">
                  <c:v>6.3566861545079484E-2</c:v>
                </c:pt>
                <c:pt idx="4">
                  <c:v>5.5488790352658406E-2</c:v>
                </c:pt>
                <c:pt idx="5">
                  <c:v>8.9187699768544029E-2</c:v>
                </c:pt>
                <c:pt idx="6">
                  <c:v>7.604656313833584E-2</c:v>
                </c:pt>
                <c:pt idx="7">
                  <c:v>8.3884639239197853E-2</c:v>
                </c:pt>
                <c:pt idx="8">
                  <c:v>7.2104915465733652E-2</c:v>
                </c:pt>
                <c:pt idx="9">
                  <c:v>0.17046397933769947</c:v>
                </c:pt>
                <c:pt idx="10">
                  <c:v>0.16796425428203912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69-4205-866E-43E595340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412728"/>
        <c:axId val="675410104"/>
      </c:lineChart>
      <c:catAx>
        <c:axId val="67541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410104"/>
        <c:crosses val="autoZero"/>
        <c:auto val="1"/>
        <c:lblAlgn val="ctr"/>
        <c:lblOffset val="100"/>
        <c:noMultiLvlLbl val="0"/>
      </c:catAx>
      <c:valAx>
        <c:axId val="67541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41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Anteile!$AG$3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Anteile!$AD$4:$AD$15</c15:sqref>
                  </c15:fullRef>
                </c:ext>
              </c:extLst>
              <c:f>Anteile!$AD$13:$AD$15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Anteile!$AG$4:$AG$15</c15:sqref>
                  </c15:fullRef>
                </c:ext>
              </c:extLst>
              <c:f>Anteile!$AG$13:$AG$15</c:f>
              <c:numCache>
                <c:formatCode>0.00%</c:formatCode>
                <c:ptCount val="3"/>
                <c:pt idx="0">
                  <c:v>1.3416815742397137E-3</c:v>
                </c:pt>
                <c:pt idx="1">
                  <c:v>1.5003750937734434E-3</c:v>
                </c:pt>
                <c:pt idx="2">
                  <c:v>1.6000000000000001E-3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B-4D7D-92E9-0BBCA887CF92}"/>
            </c:ext>
          </c:extLst>
        </c:ser>
        <c:ser>
          <c:idx val="1"/>
          <c:order val="1"/>
          <c:tx>
            <c:strRef>
              <c:f>Anteile!$AH$3</c:f>
              <c:strCache>
                <c:ptCount val="1"/>
                <c:pt idx="0">
                  <c:v>dauerhaft unfähig oder 183 und mehr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Anteile!$AD$4:$AD$15</c15:sqref>
                  </c15:fullRef>
                </c:ext>
              </c:extLst>
              <c:f>Anteile!$AD$13:$AD$15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Anteile!$AH$4:$AH$15</c15:sqref>
                  </c15:fullRef>
                </c:ext>
              </c:extLst>
              <c:f>Anteile!$AH$13:$AH$15</c:f>
              <c:numCache>
                <c:formatCode>0.00%</c:formatCode>
                <c:ptCount val="3"/>
                <c:pt idx="0">
                  <c:v>6.2611806797853312E-3</c:v>
                </c:pt>
                <c:pt idx="1">
                  <c:v>6.4516129032258063E-2</c:v>
                </c:pt>
                <c:pt idx="2">
                  <c:v>8.3199999999999996E-2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B-4D7D-92E9-0BBCA887CF92}"/>
            </c:ext>
          </c:extLst>
        </c:ser>
        <c:ser>
          <c:idx val="2"/>
          <c:order val="2"/>
          <c:tx>
            <c:strRef>
              <c:f>Anteile!$AI$3</c:f>
              <c:strCache>
                <c:ptCount val="1"/>
                <c:pt idx="0">
                  <c:v>3 bis 6 Monate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Anteile!$AD$4:$AD$15</c15:sqref>
                  </c15:fullRef>
                </c:ext>
              </c:extLst>
              <c:f>Anteile!$AD$13:$AD$15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Anteile!$AI$4:$AI$15</c15:sqref>
                  </c15:fullRef>
                </c:ext>
              </c:extLst>
              <c:f>Anteile!$AI$13:$AI$15</c:f>
              <c:numCache>
                <c:formatCode>0.00%</c:formatCode>
                <c:ptCount val="3"/>
                <c:pt idx="0">
                  <c:v>4.9642218246869409E-2</c:v>
                </c:pt>
                <c:pt idx="1">
                  <c:v>7.5018754688672168E-2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2B-4D7D-92E9-0BBCA887CF92}"/>
            </c:ext>
          </c:extLst>
        </c:ser>
        <c:ser>
          <c:idx val="3"/>
          <c:order val="3"/>
          <c:tx>
            <c:strRef>
              <c:f>Anteile!$AJ$3</c:f>
              <c:strCache>
                <c:ptCount val="1"/>
                <c:pt idx="0">
                  <c:v>1 bis 3 Monate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Anteile!$AD$4:$AD$15</c15:sqref>
                  </c15:fullRef>
                </c:ext>
              </c:extLst>
              <c:f>Anteile!$AD$13:$AD$15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Anteile!$AJ$4:$AJ$15</c15:sqref>
                  </c15:fullRef>
                </c:ext>
              </c:extLst>
              <c:f>Anteile!$AJ$13:$AJ$15</c:f>
              <c:numCache>
                <c:formatCode>0.00%</c:formatCode>
                <c:ptCount val="3"/>
                <c:pt idx="0">
                  <c:v>0.15563506261180679</c:v>
                </c:pt>
                <c:pt idx="1">
                  <c:v>0.2010502625656414</c:v>
                </c:pt>
                <c:pt idx="2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2B-4D7D-92E9-0BBCA887CF92}"/>
            </c:ext>
          </c:extLst>
        </c:ser>
        <c:ser>
          <c:idx val="4"/>
          <c:order val="4"/>
          <c:tx>
            <c:strRef>
              <c:f>Anteile!$AK$3</c:f>
              <c:strCache>
                <c:ptCount val="1"/>
                <c:pt idx="0">
                  <c:v>21 Tage bis 1 Monat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Anteile!$AD$4:$AD$15</c15:sqref>
                  </c15:fullRef>
                </c:ext>
              </c:extLst>
              <c:f>Anteile!$AD$13:$AD$15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Anteile!$AK$4:$AK$15</c15:sqref>
                  </c15:fullRef>
                </c:ext>
              </c:extLst>
              <c:f>Anteile!$AK$13:$AK$15</c:f>
              <c:numCache>
                <c:formatCode>0.00%</c:formatCode>
                <c:ptCount val="3"/>
                <c:pt idx="0">
                  <c:v>8.8103756708407865E-2</c:v>
                </c:pt>
                <c:pt idx="1">
                  <c:v>0.10127531882970743</c:v>
                </c:pt>
                <c:pt idx="2">
                  <c:v>8.3199999999999996E-2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2B-4D7D-92E9-0BBCA887CF92}"/>
            </c:ext>
          </c:extLst>
        </c:ser>
        <c:ser>
          <c:idx val="5"/>
          <c:order val="5"/>
          <c:tx>
            <c:strRef>
              <c:f>Anteile!$AL$3</c:f>
              <c:strCache>
                <c:ptCount val="1"/>
                <c:pt idx="0">
                  <c:v>14 bis 20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Anteile!$AD$4:$AD$15</c15:sqref>
                  </c15:fullRef>
                </c:ext>
              </c:extLst>
              <c:f>Anteile!$AD$13:$AD$15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Anteile!$AL$4:$AL$15</c15:sqref>
                  </c15:fullRef>
                </c:ext>
              </c:extLst>
              <c:f>Anteile!$AL$13:$AL$15</c:f>
              <c:numCache>
                <c:formatCode>0.00%</c:formatCode>
                <c:ptCount val="3"/>
                <c:pt idx="0">
                  <c:v>0.11896243291592129</c:v>
                </c:pt>
                <c:pt idx="1">
                  <c:v>0.10127531882970743</c:v>
                </c:pt>
                <c:pt idx="2">
                  <c:v>0.15440000000000001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2B-4D7D-92E9-0BBCA887CF92}"/>
            </c:ext>
          </c:extLst>
        </c:ser>
        <c:ser>
          <c:idx val="6"/>
          <c:order val="6"/>
          <c:tx>
            <c:strRef>
              <c:f>Anteile!$AM$3</c:f>
              <c:strCache>
                <c:ptCount val="1"/>
                <c:pt idx="0">
                  <c:v>7 bis 13 Tage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Anteile!$AD$4:$AD$15</c15:sqref>
                  </c15:fullRef>
                </c:ext>
              </c:extLst>
              <c:f>Anteile!$AD$13:$AD$15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Anteile!$AM$4:$AM$15</c15:sqref>
                  </c15:fullRef>
                </c:ext>
              </c:extLst>
              <c:f>Anteile!$AM$13:$AM$15</c:f>
              <c:numCache>
                <c:formatCode>0.00%</c:formatCode>
                <c:ptCount val="3"/>
                <c:pt idx="0">
                  <c:v>0.14355992844364937</c:v>
                </c:pt>
                <c:pt idx="1">
                  <c:v>0.27081770442610653</c:v>
                </c:pt>
                <c:pt idx="2">
                  <c:v>0.2288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2B-4D7D-92E9-0BBCA887CF92}"/>
            </c:ext>
          </c:extLst>
        </c:ser>
        <c:ser>
          <c:idx val="7"/>
          <c:order val="7"/>
          <c:tx>
            <c:strRef>
              <c:f>Anteile!$AN$3</c:f>
              <c:strCache>
                <c:ptCount val="1"/>
                <c:pt idx="0">
                  <c:v>4 bis 6 Tage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Anteile!$AD$4:$AD$15</c15:sqref>
                  </c15:fullRef>
                </c:ext>
              </c:extLst>
              <c:f>Anteile!$AD$13:$AD$15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Anteile!$AN$4:$AN$15</c15:sqref>
                  </c15:fullRef>
                </c:ext>
              </c:extLst>
              <c:f>Anteile!$AN$13:$AN$15</c:f>
              <c:numCache>
                <c:formatCode>0.00%</c:formatCode>
                <c:ptCount val="3"/>
                <c:pt idx="0">
                  <c:v>8.9445438282647588E-2</c:v>
                </c:pt>
                <c:pt idx="1">
                  <c:v>0.14178544636159041</c:v>
                </c:pt>
                <c:pt idx="2">
                  <c:v>0.21679999999999999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2B-4D7D-92E9-0BBCA887C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90640"/>
        <c:axId val="457692936"/>
      </c:lineChart>
      <c:catAx>
        <c:axId val="45769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7692936"/>
        <c:crosses val="autoZero"/>
        <c:auto val="1"/>
        <c:lblAlgn val="ctr"/>
        <c:lblOffset val="100"/>
        <c:noMultiLvlLbl val="0"/>
      </c:catAx>
      <c:valAx>
        <c:axId val="45769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769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Österreich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Anteile!$M$4:$M$15</c:f>
              <c:numCache>
                <c:formatCode>General</c:formatCode>
                <c:ptCount val="12"/>
                <c:pt idx="0">
                  <c:v>67.727272727272734</c:v>
                </c:pt>
                <c:pt idx="1">
                  <c:v>44.26229508196721</c:v>
                </c:pt>
                <c:pt idx="2">
                  <c:v>27.777777777777779</c:v>
                </c:pt>
                <c:pt idx="3">
                  <c:v>22.3943661971831</c:v>
                </c:pt>
                <c:pt idx="4">
                  <c:v>25.882352941176471</c:v>
                </c:pt>
                <c:pt idx="5">
                  <c:v>25.178571428571427</c:v>
                </c:pt>
                <c:pt idx="6">
                  <c:v>31.351351351351351</c:v>
                </c:pt>
                <c:pt idx="7">
                  <c:v>41.891891891891895</c:v>
                </c:pt>
                <c:pt idx="8">
                  <c:v>23.392857142857142</c:v>
                </c:pt>
                <c:pt idx="9">
                  <c:v>31.702127659574469</c:v>
                </c:pt>
                <c:pt idx="10">
                  <c:v>40.232558139534881</c:v>
                </c:pt>
                <c:pt idx="11">
                  <c:v>35.102040816326529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1-4115-A4D9-2C2C4BFF864D}"/>
            </c:ext>
          </c:extLst>
        </c:ser>
        <c:ser>
          <c:idx val="1"/>
          <c:order val="1"/>
          <c:tx>
            <c:v>EU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Anteile!$AB$4:$AB$14</c:f>
              <c:numCache>
                <c:formatCode>General</c:formatCode>
                <c:ptCount val="11"/>
                <c:pt idx="0">
                  <c:v>30.437119312074525</c:v>
                </c:pt>
                <c:pt idx="1">
                  <c:v>32.428738773916436</c:v>
                </c:pt>
                <c:pt idx="2">
                  <c:v>32.877697841726622</c:v>
                </c:pt>
                <c:pt idx="3">
                  <c:v>30.505902192242832</c:v>
                </c:pt>
                <c:pt idx="4">
                  <c:v>25.896566341670198</c:v>
                </c:pt>
                <c:pt idx="5">
                  <c:v>26.129893238434164</c:v>
                </c:pt>
                <c:pt idx="6">
                  <c:v>22.144833948339482</c:v>
                </c:pt>
                <c:pt idx="7">
                  <c:v>19.95477159656264</c:v>
                </c:pt>
                <c:pt idx="8">
                  <c:v>21.454795777879763</c:v>
                </c:pt>
                <c:pt idx="9">
                  <c:v>26.56759348034516</c:v>
                </c:pt>
                <c:pt idx="10">
                  <c:v>22.5370281892021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1-4115-A4D9-2C2C4BFF864D}"/>
            </c:ext>
          </c:extLst>
        </c:ser>
        <c:ser>
          <c:idx val="2"/>
          <c:order val="2"/>
          <c:tx>
            <c:v>Deutschland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Anteile!$A$4:$A$15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Anteile!$AP$4:$AP$15</c:f>
              <c:numCache>
                <c:formatCode>General</c:formatCode>
                <c:ptCount val="12"/>
                <c:pt idx="0">
                  <c:v>46.540284360189574</c:v>
                </c:pt>
                <c:pt idx="1">
                  <c:v>51.885441527446304</c:v>
                </c:pt>
                <c:pt idx="2">
                  <c:v>57.050938337801611</c:v>
                </c:pt>
                <c:pt idx="3">
                  <c:v>54.033816425120776</c:v>
                </c:pt>
                <c:pt idx="4">
                  <c:v>46.015228426395936</c:v>
                </c:pt>
                <c:pt idx="5">
                  <c:v>48.266666666666666</c:v>
                </c:pt>
                <c:pt idx="6">
                  <c:v>27.435897435897434</c:v>
                </c:pt>
                <c:pt idx="7">
                  <c:v>24.615384615384617</c:v>
                </c:pt>
                <c:pt idx="8">
                  <c:v>25.960698689956331</c:v>
                </c:pt>
                <c:pt idx="9">
                  <c:v>51.16704805491991</c:v>
                </c:pt>
                <c:pt idx="10">
                  <c:v>33.832487309644669</c:v>
                </c:pt>
                <c:pt idx="11">
                  <c:v>31.806615776081426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1-4115-A4D9-2C2C4BFF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89512"/>
        <c:axId val="460789840"/>
      </c:lineChart>
      <c:catAx>
        <c:axId val="46078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89840"/>
        <c:crosses val="autoZero"/>
        <c:auto val="1"/>
        <c:lblAlgn val="ctr"/>
        <c:lblOffset val="100"/>
        <c:noMultiLvlLbl val="0"/>
      </c:catAx>
      <c:valAx>
        <c:axId val="46078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89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Österreich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Anteile!$M$20:$M$31</c:f>
              <c:numCache>
                <c:formatCode>General</c:formatCode>
                <c:ptCount val="12"/>
                <c:pt idx="0">
                  <c:v>21.473880597014926</c:v>
                </c:pt>
                <c:pt idx="1">
                  <c:v>23.682008368200837</c:v>
                </c:pt>
                <c:pt idx="2">
                  <c:v>56.069651741293534</c:v>
                </c:pt>
                <c:pt idx="3">
                  <c:v>51.778290993071593</c:v>
                </c:pt>
                <c:pt idx="4">
                  <c:v>52.464454976303315</c:v>
                </c:pt>
                <c:pt idx="5">
                  <c:v>48.022988505747129</c:v>
                </c:pt>
                <c:pt idx="6">
                  <c:v>53.425692695214103</c:v>
                </c:pt>
                <c:pt idx="7">
                  <c:v>47.247474747474747</c:v>
                </c:pt>
                <c:pt idx="8">
                  <c:v>39.180672268907564</c:v>
                </c:pt>
                <c:pt idx="9">
                  <c:v>34.188376753507015</c:v>
                </c:pt>
                <c:pt idx="10">
                  <c:v>35.74074074074074</c:v>
                </c:pt>
                <c:pt idx="11">
                  <c:v>33.511904761904759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82-410A-B069-DDEF1CA5B33A}"/>
            </c:ext>
          </c:extLst>
        </c:ser>
        <c:ser>
          <c:idx val="1"/>
          <c:order val="1"/>
          <c:tx>
            <c:v>EU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Anteile!$A$20:$A$31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Anteile!$AB$20:$AB$30</c:f>
              <c:numCache>
                <c:formatCode>General</c:formatCode>
                <c:ptCount val="11"/>
                <c:pt idx="0">
                  <c:v>41.680593622568352</c:v>
                </c:pt>
                <c:pt idx="1">
                  <c:v>32.912589869722687</c:v>
                </c:pt>
                <c:pt idx="2">
                  <c:v>25.237608584568218</c:v>
                </c:pt>
                <c:pt idx="3">
                  <c:v>29.727388979307136</c:v>
                </c:pt>
                <c:pt idx="4">
                  <c:v>28.930583862846181</c:v>
                </c:pt>
                <c:pt idx="5">
                  <c:v>27.671709161888497</c:v>
                </c:pt>
                <c:pt idx="6">
                  <c:v>24.848948140900195</c:v>
                </c:pt>
                <c:pt idx="7">
                  <c:v>23.966307444568315</c:v>
                </c:pt>
                <c:pt idx="8">
                  <c:v>24.72235664166465</c:v>
                </c:pt>
                <c:pt idx="9">
                  <c:v>25.861164122137403</c:v>
                </c:pt>
                <c:pt idx="10">
                  <c:v>25.617412417620535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2-410A-B069-DDEF1CA5B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783752"/>
        <c:axId val="765787688"/>
      </c:lineChart>
      <c:catAx>
        <c:axId val="76578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5787688"/>
        <c:crosses val="autoZero"/>
        <c:auto val="1"/>
        <c:lblAlgn val="ctr"/>
        <c:lblOffset val="100"/>
        <c:noMultiLvlLbl val="0"/>
      </c:catAx>
      <c:valAx>
        <c:axId val="76578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578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Österreich (100%)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Anteile!$AU$3:$BB$3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Anteile!$AU$4:$BB$4</c:f>
              <c:numCache>
                <c:formatCode>0.0%</c:formatCode>
                <c:ptCount val="8"/>
                <c:pt idx="0">
                  <c:v>4.2023756958268141E-3</c:v>
                </c:pt>
                <c:pt idx="1">
                  <c:v>2.4653578294795007E-2</c:v>
                </c:pt>
                <c:pt idx="2">
                  <c:v>4.5124273463651617E-2</c:v>
                </c:pt>
                <c:pt idx="3">
                  <c:v>0.18283726256337751</c:v>
                </c:pt>
                <c:pt idx="4">
                  <c:v>0.10463545912687139</c:v>
                </c:pt>
                <c:pt idx="5">
                  <c:v>0.17240760913270461</c:v>
                </c:pt>
                <c:pt idx="6">
                  <c:v>0.29984789634119652</c:v>
                </c:pt>
                <c:pt idx="7">
                  <c:v>0.16629154538157656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8-4DDE-A13B-9712CAC635DE}"/>
            </c:ext>
          </c:extLst>
        </c:ser>
        <c:ser>
          <c:idx val="1"/>
          <c:order val="1"/>
          <c:tx>
            <c:v>EU (74%)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Anteile!$AU$3:$BB$3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Anteile!$AU$5:$BB$5</c:f>
              <c:numCache>
                <c:formatCode>0.0%</c:formatCode>
                <c:ptCount val="8"/>
                <c:pt idx="0">
                  <c:v>5.8458117789747304E-3</c:v>
                </c:pt>
                <c:pt idx="1">
                  <c:v>4.1388270685089219E-2</c:v>
                </c:pt>
                <c:pt idx="2">
                  <c:v>5.3714893080759003E-2</c:v>
                </c:pt>
                <c:pt idx="3">
                  <c:v>0.17282899940069801</c:v>
                </c:pt>
                <c:pt idx="4">
                  <c:v>9.1680961847285317E-2</c:v>
                </c:pt>
                <c:pt idx="5">
                  <c:v>0.11166846764172279</c:v>
                </c:pt>
                <c:pt idx="6">
                  <c:v>0.17200854809970847</c:v>
                </c:pt>
                <c:pt idx="7">
                  <c:v>8.8022412474919098E-2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8-4DDE-A13B-9712CAC635DE}"/>
            </c:ext>
          </c:extLst>
        </c:ser>
        <c:ser>
          <c:idx val="2"/>
          <c:order val="2"/>
          <c:tx>
            <c:v>Deutschland (86%)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Anteile!$AU$3:$BB$3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Anteile!$AU$6:$BB$6</c:f>
              <c:numCache>
                <c:formatCode>0.0%</c:formatCode>
                <c:ptCount val="8"/>
                <c:pt idx="0">
                  <c:v>2.2439111062409591E-3</c:v>
                </c:pt>
                <c:pt idx="1">
                  <c:v>5.1325769904014461E-2</c:v>
                </c:pt>
                <c:pt idx="2">
                  <c:v>4.1553657645180521E-2</c:v>
                </c:pt>
                <c:pt idx="3">
                  <c:v>0.18556177505914939</c:v>
                </c:pt>
                <c:pt idx="4">
                  <c:v>9.0859691846038426E-2</c:v>
                </c:pt>
                <c:pt idx="5">
                  <c:v>0.12487925058187625</c:v>
                </c:pt>
                <c:pt idx="6">
                  <c:v>0.21439254428991864</c:v>
                </c:pt>
                <c:pt idx="7">
                  <c:v>0.149343628214746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8-4DDE-A13B-9712CAC63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513224"/>
        <c:axId val="668512240"/>
      </c:barChart>
      <c:catAx>
        <c:axId val="66851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8512240"/>
        <c:crosses val="autoZero"/>
        <c:auto val="1"/>
        <c:lblAlgn val="ctr"/>
        <c:lblOffset val="100"/>
        <c:noMultiLvlLbl val="0"/>
      </c:catAx>
      <c:valAx>
        <c:axId val="66851224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851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Österreich (100%)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Anteile!$AU$28:$BB$28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Anteile!$AU$29:$BB$29</c:f>
              <c:numCache>
                <c:formatCode>0.0%</c:formatCode>
                <c:ptCount val="8"/>
                <c:pt idx="0">
                  <c:v>2.0763776483534563E-3</c:v>
                </c:pt>
                <c:pt idx="1">
                  <c:v>1.9057884820605161E-2</c:v>
                </c:pt>
                <c:pt idx="2">
                  <c:v>3.8723469784059487E-2</c:v>
                </c:pt>
                <c:pt idx="3">
                  <c:v>0.1867352414003168</c:v>
                </c:pt>
                <c:pt idx="4">
                  <c:v>0.10954475994950597</c:v>
                </c:pt>
                <c:pt idx="5">
                  <c:v>0.16104972912151241</c:v>
                </c:pt>
                <c:pt idx="6">
                  <c:v>0.31500720157965684</c:v>
                </c:pt>
                <c:pt idx="7">
                  <c:v>0.16780533569598985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3-43BE-8337-5B59F747A983}"/>
            </c:ext>
          </c:extLst>
        </c:ser>
        <c:ser>
          <c:idx val="1"/>
          <c:order val="1"/>
          <c:tx>
            <c:v>EU (67%)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Anteile!$AU$28:$BB$28</c:f>
              <c:strCache>
                <c:ptCount val="8"/>
                <c:pt idx="0">
                  <c:v>tödlich</c:v>
                </c:pt>
                <c:pt idx="1">
                  <c:v>dauerhaft unfähig oder 183 und mehr</c:v>
                </c:pt>
                <c:pt idx="2">
                  <c:v>3 bis 6 Monate</c:v>
                </c:pt>
                <c:pt idx="3">
                  <c:v>1 bis 3 Monate</c:v>
                </c:pt>
                <c:pt idx="4">
                  <c:v>21 Tage bis 1 Monat</c:v>
                </c:pt>
                <c:pt idx="5">
                  <c:v>14 bis 20 Tage</c:v>
                </c:pt>
                <c:pt idx="6">
                  <c:v>7 bis 13 Tage</c:v>
                </c:pt>
                <c:pt idx="7">
                  <c:v>4 bis 6 Tage</c:v>
                </c:pt>
              </c:strCache>
            </c:strRef>
          </c:cat>
          <c:val>
            <c:numRef>
              <c:f>Anteile!$AU$30:$BB$30</c:f>
              <c:numCache>
                <c:formatCode>0.0%</c:formatCode>
                <c:ptCount val="8"/>
                <c:pt idx="0">
                  <c:v>3.1983330633058487E-3</c:v>
                </c:pt>
                <c:pt idx="1">
                  <c:v>3.9289119329077721E-2</c:v>
                </c:pt>
                <c:pt idx="2">
                  <c:v>4.6402611764850936E-2</c:v>
                </c:pt>
                <c:pt idx="3">
                  <c:v>0.16016459192161181</c:v>
                </c:pt>
                <c:pt idx="4">
                  <c:v>7.8233740646570904E-2</c:v>
                </c:pt>
                <c:pt idx="5">
                  <c:v>9.7485033062888901E-2</c:v>
                </c:pt>
                <c:pt idx="6">
                  <c:v>0.15812818077649698</c:v>
                </c:pt>
                <c:pt idx="7">
                  <c:v>9.1892485805356125E-2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3-43BE-8337-5B59F747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252872"/>
        <c:axId val="332254840"/>
      </c:barChart>
      <c:catAx>
        <c:axId val="33225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254840"/>
        <c:crosses val="autoZero"/>
        <c:auto val="1"/>
        <c:lblAlgn val="ctr"/>
        <c:lblOffset val="100"/>
        <c:noMultiLvlLbl val="0"/>
      </c:catAx>
      <c:valAx>
        <c:axId val="33225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25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7142</xdr:colOff>
      <xdr:row>32</xdr:row>
      <xdr:rowOff>2382</xdr:rowOff>
    </xdr:from>
    <xdr:to>
      <xdr:col>8</xdr:col>
      <xdr:colOff>4763</xdr:colOff>
      <xdr:row>47</xdr:row>
      <xdr:rowOff>30957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08B24D-5114-48F5-9BD0-C3BB0B5C1C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2380</xdr:colOff>
      <xdr:row>32</xdr:row>
      <xdr:rowOff>7143</xdr:rowOff>
    </xdr:from>
    <xdr:to>
      <xdr:col>15</xdr:col>
      <xdr:colOff>4763</xdr:colOff>
      <xdr:row>47</xdr:row>
      <xdr:rowOff>35718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1E2C415-B3AD-4C9F-8784-B7DA47AF0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2380</xdr:colOff>
      <xdr:row>32</xdr:row>
      <xdr:rowOff>35719</xdr:rowOff>
    </xdr:from>
    <xdr:to>
      <xdr:col>22</xdr:col>
      <xdr:colOff>4764</xdr:colOff>
      <xdr:row>47</xdr:row>
      <xdr:rowOff>64294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31B1D61-01DF-4656-8B9F-EF6B14C6B4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11905</xdr:colOff>
      <xdr:row>32</xdr:row>
      <xdr:rowOff>11906</xdr:rowOff>
    </xdr:from>
    <xdr:to>
      <xdr:col>29</xdr:col>
      <xdr:colOff>4763</xdr:colOff>
      <xdr:row>47</xdr:row>
      <xdr:rowOff>40481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5BFC44B-90B1-4207-ACA8-655AB32E0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421480</xdr:colOff>
      <xdr:row>35</xdr:row>
      <xdr:rowOff>154781</xdr:rowOff>
    </xdr:from>
    <xdr:to>
      <xdr:col>41</xdr:col>
      <xdr:colOff>409575</xdr:colOff>
      <xdr:row>51</xdr:row>
      <xdr:rowOff>2381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60CCCC2-1250-44FB-A09D-6653FD99E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97631</xdr:colOff>
      <xdr:row>18</xdr:row>
      <xdr:rowOff>45244</xdr:rowOff>
    </xdr:from>
    <xdr:to>
      <xdr:col>42</xdr:col>
      <xdr:colOff>97631</xdr:colOff>
      <xdr:row>33</xdr:row>
      <xdr:rowOff>73819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F5352E2A-E307-4702-9C3C-990AD80CA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2381</xdr:colOff>
      <xdr:row>16</xdr:row>
      <xdr:rowOff>173832</xdr:rowOff>
    </xdr:from>
    <xdr:to>
      <xdr:col>35</xdr:col>
      <xdr:colOff>2381</xdr:colOff>
      <xdr:row>32</xdr:row>
      <xdr:rowOff>21432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E0523943-26C4-449E-ABBC-9112D249D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197643</xdr:colOff>
      <xdr:row>8</xdr:row>
      <xdr:rowOff>69056</xdr:rowOff>
    </xdr:from>
    <xdr:to>
      <xdr:col>52</xdr:col>
      <xdr:colOff>197643</xdr:colOff>
      <xdr:row>23</xdr:row>
      <xdr:rowOff>97631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9B4BC86-F84C-413A-AFA5-AD19DF0AA5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183355</xdr:colOff>
      <xdr:row>30</xdr:row>
      <xdr:rowOff>126206</xdr:rowOff>
    </xdr:from>
    <xdr:to>
      <xdr:col>52</xdr:col>
      <xdr:colOff>183355</xdr:colOff>
      <xdr:row>45</xdr:row>
      <xdr:rowOff>154781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543E9FE3-F873-41F5-856D-54D8B5B09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7142</xdr:colOff>
      <xdr:row>32</xdr:row>
      <xdr:rowOff>2382</xdr:rowOff>
    </xdr:from>
    <xdr:to>
      <xdr:col>10</xdr:col>
      <xdr:colOff>4763</xdr:colOff>
      <xdr:row>47</xdr:row>
      <xdr:rowOff>30957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434BDCE-8D43-42E9-B9A6-393BCE1E8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2380</xdr:colOff>
      <xdr:row>32</xdr:row>
      <xdr:rowOff>7143</xdr:rowOff>
    </xdr:from>
    <xdr:to>
      <xdr:col>17</xdr:col>
      <xdr:colOff>4763</xdr:colOff>
      <xdr:row>47</xdr:row>
      <xdr:rowOff>35718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019BE44-D650-4B8F-A6C0-826DAED6A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2380</xdr:colOff>
      <xdr:row>32</xdr:row>
      <xdr:rowOff>35719</xdr:rowOff>
    </xdr:from>
    <xdr:to>
      <xdr:col>26</xdr:col>
      <xdr:colOff>4764</xdr:colOff>
      <xdr:row>47</xdr:row>
      <xdr:rowOff>64294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6255EF1-FA86-4623-A2E7-7D157CE9C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11905</xdr:colOff>
      <xdr:row>32</xdr:row>
      <xdr:rowOff>11906</xdr:rowOff>
    </xdr:from>
    <xdr:to>
      <xdr:col>33</xdr:col>
      <xdr:colOff>4763</xdr:colOff>
      <xdr:row>47</xdr:row>
      <xdr:rowOff>40481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7361F98-15FF-4875-A449-82FD6B321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421480</xdr:colOff>
      <xdr:row>35</xdr:row>
      <xdr:rowOff>154781</xdr:rowOff>
    </xdr:from>
    <xdr:to>
      <xdr:col>47</xdr:col>
      <xdr:colOff>409575</xdr:colOff>
      <xdr:row>51</xdr:row>
      <xdr:rowOff>2381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A8B06C0-382E-4349-9DE1-D7371462D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97631</xdr:colOff>
      <xdr:row>18</xdr:row>
      <xdr:rowOff>45244</xdr:rowOff>
    </xdr:from>
    <xdr:to>
      <xdr:col>48</xdr:col>
      <xdr:colOff>97631</xdr:colOff>
      <xdr:row>33</xdr:row>
      <xdr:rowOff>73819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7DCBD170-A43E-4BB0-857F-2A92434F6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2381</xdr:colOff>
      <xdr:row>16</xdr:row>
      <xdr:rowOff>173832</xdr:rowOff>
    </xdr:from>
    <xdr:to>
      <xdr:col>40</xdr:col>
      <xdr:colOff>2381</xdr:colOff>
      <xdr:row>32</xdr:row>
      <xdr:rowOff>21432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D46332A-14D9-491F-BEBC-352717D6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197643</xdr:colOff>
      <xdr:row>8</xdr:row>
      <xdr:rowOff>69056</xdr:rowOff>
    </xdr:from>
    <xdr:to>
      <xdr:col>58</xdr:col>
      <xdr:colOff>197643</xdr:colOff>
      <xdr:row>23</xdr:row>
      <xdr:rowOff>97631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8CD04886-DC4C-4832-8052-9076C8F8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52</xdr:col>
      <xdr:colOff>183355</xdr:colOff>
      <xdr:row>30</xdr:row>
      <xdr:rowOff>126206</xdr:rowOff>
    </xdr:from>
    <xdr:to>
      <xdr:col>58</xdr:col>
      <xdr:colOff>183355</xdr:colOff>
      <xdr:row>45</xdr:row>
      <xdr:rowOff>154781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E0B27610-04C9-46C8-9F6D-C5233905E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646806</xdr:colOff>
      <xdr:row>47</xdr:row>
      <xdr:rowOff>108213</xdr:rowOff>
    </xdr:from>
    <xdr:to>
      <xdr:col>11</xdr:col>
      <xdr:colOff>597234</xdr:colOff>
      <xdr:row>66</xdr:row>
      <xdr:rowOff>157666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B647C2E8-A31B-4444-B160-4D6047165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449036</xdr:colOff>
      <xdr:row>47</xdr:row>
      <xdr:rowOff>102053</xdr:rowOff>
    </xdr:from>
    <xdr:to>
      <xdr:col>20</xdr:col>
      <xdr:colOff>399464</xdr:colOff>
      <xdr:row>66</xdr:row>
      <xdr:rowOff>151505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DDEA556D-9093-4CB7-892E-8C819B22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B4F0-BD00-40E7-BF11-690897B72FD6}">
  <dimension ref="A2:AV32"/>
  <sheetViews>
    <sheetView workbookViewId="0">
      <selection activeCell="G4" sqref="G4"/>
    </sheetView>
  </sheetViews>
  <sheetFormatPr baseColWidth="10" defaultRowHeight="14.4" x14ac:dyDescent="0.3"/>
  <sheetData>
    <row r="2" spans="1:48" x14ac:dyDescent="0.3">
      <c r="A2" t="s">
        <v>15</v>
      </c>
      <c r="Q2" t="s">
        <v>16</v>
      </c>
      <c r="AH2" t="s">
        <v>17</v>
      </c>
    </row>
    <row r="3" spans="1:48" x14ac:dyDescent="0.3">
      <c r="B3" t="s">
        <v>0</v>
      </c>
      <c r="D3" t="s">
        <v>1</v>
      </c>
      <c r="E3" t="s">
        <v>21</v>
      </c>
      <c r="F3" t="s">
        <v>2</v>
      </c>
      <c r="G3" t="s">
        <v>3</v>
      </c>
      <c r="H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23</v>
      </c>
      <c r="S3" t="s">
        <v>0</v>
      </c>
      <c r="U3" t="s">
        <v>1</v>
      </c>
      <c r="W3" t="s">
        <v>2</v>
      </c>
      <c r="X3" t="s">
        <v>3</v>
      </c>
      <c r="Y3" t="s">
        <v>4</v>
      </c>
      <c r="AA3" t="s">
        <v>5</v>
      </c>
      <c r="AB3" t="s">
        <v>6</v>
      </c>
      <c r="AC3" t="s">
        <v>7</v>
      </c>
      <c r="AD3" t="s">
        <v>8</v>
      </c>
      <c r="AE3" t="s">
        <v>9</v>
      </c>
      <c r="AF3" t="s">
        <v>23</v>
      </c>
      <c r="AI3" t="s">
        <v>0</v>
      </c>
      <c r="AK3" t="s">
        <v>1</v>
      </c>
      <c r="AM3" t="s">
        <v>2</v>
      </c>
      <c r="AN3" t="s">
        <v>3</v>
      </c>
      <c r="AO3" t="s">
        <v>4</v>
      </c>
      <c r="AQ3" t="s">
        <v>5</v>
      </c>
      <c r="AR3" t="s">
        <v>6</v>
      </c>
      <c r="AS3" t="s">
        <v>7</v>
      </c>
      <c r="AT3" t="s">
        <v>8</v>
      </c>
      <c r="AU3" t="s">
        <v>9</v>
      </c>
      <c r="AV3" t="s">
        <v>23</v>
      </c>
    </row>
    <row r="4" spans="1:48" x14ac:dyDescent="0.3">
      <c r="A4">
        <v>2008</v>
      </c>
      <c r="B4">
        <v>447</v>
      </c>
      <c r="C4" s="7">
        <f>SUM(F4:H4,J4:M4,D4)</f>
        <v>447</v>
      </c>
      <c r="D4">
        <v>0</v>
      </c>
      <c r="E4">
        <f>SUM(F4:H4)</f>
        <v>104</v>
      </c>
      <c r="F4">
        <v>5</v>
      </c>
      <c r="G4">
        <v>15</v>
      </c>
      <c r="H4">
        <v>84</v>
      </c>
      <c r="I4">
        <f>SUM(J4:M4)</f>
        <v>343</v>
      </c>
      <c r="J4">
        <v>40</v>
      </c>
      <c r="K4">
        <v>78</v>
      </c>
      <c r="L4">
        <v>161</v>
      </c>
      <c r="M4">
        <v>64</v>
      </c>
      <c r="N4" s="1">
        <v>6600</v>
      </c>
      <c r="O4">
        <f t="shared" ref="O4:O15" si="0">B4*1000/N4</f>
        <v>67.727272727272734</v>
      </c>
      <c r="Q4" s="11" t="s">
        <v>12</v>
      </c>
      <c r="R4">
        <v>2008</v>
      </c>
      <c r="S4" s="2">
        <v>8495</v>
      </c>
      <c r="T4" s="7">
        <f>SUM(W4:Y4,AA4:AD4,U4)</f>
        <v>6282</v>
      </c>
      <c r="U4" s="2">
        <v>45</v>
      </c>
      <c r="V4">
        <f>SUM(W4:Y4)</f>
        <v>2081</v>
      </c>
      <c r="W4" s="2">
        <v>265</v>
      </c>
      <c r="X4" s="2">
        <v>318</v>
      </c>
      <c r="Y4" s="2">
        <v>1498</v>
      </c>
      <c r="Z4">
        <f>SUM(AA4:AD4)</f>
        <v>4156</v>
      </c>
      <c r="AA4" s="2">
        <v>787</v>
      </c>
      <c r="AB4" s="2">
        <v>961</v>
      </c>
      <c r="AC4" s="2">
        <v>1558</v>
      </c>
      <c r="AD4" s="2">
        <v>850</v>
      </c>
      <c r="AE4" s="1">
        <v>279100</v>
      </c>
      <c r="AF4">
        <f>S4*1000/AE4</f>
        <v>30.437119312074525</v>
      </c>
      <c r="AH4">
        <v>2008</v>
      </c>
      <c r="AI4">
        <v>1964</v>
      </c>
      <c r="AJ4" s="7">
        <f>SUM(AM4:AO4,AQ4:AT4,AK4)</f>
        <v>8</v>
      </c>
      <c r="AK4">
        <v>8</v>
      </c>
      <c r="AL4">
        <f>SUM(AM4:AO4)</f>
        <v>0</v>
      </c>
      <c r="AP4">
        <f>SUM(AQ4:AT4)</f>
        <v>0</v>
      </c>
      <c r="AU4" s="1">
        <v>42200</v>
      </c>
      <c r="AV4">
        <f>AI4*1000/AU4</f>
        <v>46.540284360189574</v>
      </c>
    </row>
    <row r="5" spans="1:48" x14ac:dyDescent="0.3">
      <c r="A5">
        <v>2009</v>
      </c>
      <c r="B5">
        <v>270</v>
      </c>
      <c r="C5" s="7">
        <f t="shared" ref="C5:C15" si="1">SUM(F5:H5,J5:M5,D5)</f>
        <v>270</v>
      </c>
      <c r="D5">
        <v>1</v>
      </c>
      <c r="E5">
        <f t="shared" ref="E5:E15" si="2">SUM(F5:H5)</f>
        <v>57</v>
      </c>
      <c r="F5">
        <v>7</v>
      </c>
      <c r="G5">
        <v>11</v>
      </c>
      <c r="H5">
        <v>39</v>
      </c>
      <c r="I5">
        <f t="shared" ref="I5:I15" si="3">SUM(J5:M5)</f>
        <v>212</v>
      </c>
      <c r="J5">
        <v>32</v>
      </c>
      <c r="K5">
        <v>57</v>
      </c>
      <c r="L5">
        <v>71</v>
      </c>
      <c r="M5">
        <v>52</v>
      </c>
      <c r="N5">
        <v>6100</v>
      </c>
      <c r="O5">
        <f t="shared" si="0"/>
        <v>44.26229508196721</v>
      </c>
      <c r="Q5" s="11"/>
      <c r="R5">
        <v>2009</v>
      </c>
      <c r="S5" s="2">
        <v>8305</v>
      </c>
      <c r="T5" s="7">
        <f t="shared" ref="T5:T15" si="4">SUM(W5:Y5,AA5:AD5,U5)</f>
        <v>5879</v>
      </c>
      <c r="U5" s="2">
        <v>43</v>
      </c>
      <c r="V5">
        <f t="shared" ref="V5:V15" si="5">SUM(W5:Y5)</f>
        <v>2121</v>
      </c>
      <c r="W5" s="2">
        <v>329</v>
      </c>
      <c r="X5" s="2">
        <v>359</v>
      </c>
      <c r="Y5" s="2">
        <v>1433</v>
      </c>
      <c r="Z5">
        <f t="shared" ref="Z5:Z15" si="6">SUM(AA5:AD5)</f>
        <v>3715</v>
      </c>
      <c r="AA5" s="2">
        <v>747</v>
      </c>
      <c r="AB5" s="2">
        <v>865</v>
      </c>
      <c r="AC5" s="2">
        <v>1402</v>
      </c>
      <c r="AD5" s="2">
        <v>701</v>
      </c>
      <c r="AE5">
        <v>256100</v>
      </c>
      <c r="AF5">
        <f t="shared" ref="AF5:AF15" si="7">S5*1000/AE5</f>
        <v>32.428738773916436</v>
      </c>
      <c r="AH5">
        <v>2009</v>
      </c>
      <c r="AI5">
        <v>2174</v>
      </c>
      <c r="AJ5" s="7">
        <f t="shared" ref="AJ5:AJ15" si="8">SUM(AM5:AO5,AQ5:AT5,AK5)</f>
        <v>2</v>
      </c>
      <c r="AK5">
        <v>2</v>
      </c>
      <c r="AL5">
        <f t="shared" ref="AL5:AL15" si="9">SUM(AM5:AO5)</f>
        <v>0</v>
      </c>
      <c r="AP5">
        <f t="shared" ref="AP5:AP15" si="10">SUM(AQ5:AT5)</f>
        <v>0</v>
      </c>
      <c r="AU5">
        <v>41900</v>
      </c>
      <c r="AV5">
        <f t="shared" ref="AV5:AV15" si="11">AI5*1000/AU5</f>
        <v>51.885441527446304</v>
      </c>
    </row>
    <row r="6" spans="1:48" x14ac:dyDescent="0.3">
      <c r="A6">
        <v>2010</v>
      </c>
      <c r="B6">
        <v>175</v>
      </c>
      <c r="C6" s="7">
        <f t="shared" si="1"/>
        <v>175</v>
      </c>
      <c r="D6">
        <v>1</v>
      </c>
      <c r="E6">
        <f t="shared" si="2"/>
        <v>52</v>
      </c>
      <c r="F6">
        <v>6</v>
      </c>
      <c r="G6">
        <v>11</v>
      </c>
      <c r="H6">
        <v>35</v>
      </c>
      <c r="I6">
        <f t="shared" si="3"/>
        <v>122</v>
      </c>
      <c r="J6">
        <v>15</v>
      </c>
      <c r="K6">
        <v>27</v>
      </c>
      <c r="L6">
        <v>60</v>
      </c>
      <c r="M6">
        <v>20</v>
      </c>
      <c r="N6">
        <v>6300</v>
      </c>
      <c r="O6">
        <f t="shared" si="0"/>
        <v>27.777777777777779</v>
      </c>
      <c r="Q6" s="11" t="s">
        <v>13</v>
      </c>
      <c r="R6">
        <v>2010</v>
      </c>
      <c r="S6" s="2">
        <v>7769</v>
      </c>
      <c r="T6" s="7">
        <f t="shared" si="4"/>
        <v>5286</v>
      </c>
      <c r="U6" s="2">
        <v>44</v>
      </c>
      <c r="V6">
        <f t="shared" si="5"/>
        <v>1887</v>
      </c>
      <c r="W6" s="2">
        <v>303</v>
      </c>
      <c r="X6" s="2">
        <v>328</v>
      </c>
      <c r="Y6" s="2">
        <v>1256</v>
      </c>
      <c r="Z6">
        <f t="shared" si="6"/>
        <v>3355</v>
      </c>
      <c r="AA6" s="2">
        <v>703</v>
      </c>
      <c r="AB6" s="2">
        <v>837</v>
      </c>
      <c r="AC6" s="2">
        <v>1246</v>
      </c>
      <c r="AD6" s="2">
        <v>569</v>
      </c>
      <c r="AE6">
        <v>236300</v>
      </c>
      <c r="AF6">
        <f t="shared" si="7"/>
        <v>32.877697841726622</v>
      </c>
      <c r="AH6">
        <v>2010</v>
      </c>
      <c r="AI6">
        <v>2128</v>
      </c>
      <c r="AJ6" s="7">
        <f t="shared" si="8"/>
        <v>5</v>
      </c>
      <c r="AK6">
        <v>5</v>
      </c>
      <c r="AL6">
        <f t="shared" si="9"/>
        <v>0</v>
      </c>
      <c r="AP6">
        <f t="shared" si="10"/>
        <v>0</v>
      </c>
      <c r="AU6" s="1">
        <v>37300</v>
      </c>
      <c r="AV6">
        <f t="shared" si="11"/>
        <v>57.050938337801611</v>
      </c>
    </row>
    <row r="7" spans="1:48" x14ac:dyDescent="0.3">
      <c r="A7">
        <v>2011</v>
      </c>
      <c r="B7">
        <v>159</v>
      </c>
      <c r="C7" s="7">
        <f t="shared" si="1"/>
        <v>159</v>
      </c>
      <c r="D7">
        <v>1</v>
      </c>
      <c r="E7">
        <f t="shared" si="2"/>
        <v>33</v>
      </c>
      <c r="F7">
        <v>1</v>
      </c>
      <c r="G7">
        <v>6</v>
      </c>
      <c r="H7">
        <v>26</v>
      </c>
      <c r="I7">
        <f t="shared" si="3"/>
        <v>125</v>
      </c>
      <c r="J7">
        <v>13</v>
      </c>
      <c r="K7">
        <v>25</v>
      </c>
      <c r="L7">
        <v>59</v>
      </c>
      <c r="M7">
        <v>28</v>
      </c>
      <c r="N7">
        <v>7100</v>
      </c>
      <c r="O7">
        <f t="shared" si="0"/>
        <v>22.3943661971831</v>
      </c>
      <c r="Q7" s="11"/>
      <c r="R7">
        <v>2011</v>
      </c>
      <c r="S7">
        <v>7236</v>
      </c>
      <c r="T7" s="7">
        <f t="shared" si="4"/>
        <v>4648</v>
      </c>
      <c r="U7">
        <v>44</v>
      </c>
      <c r="V7">
        <f t="shared" si="5"/>
        <v>1572</v>
      </c>
      <c r="W7">
        <v>281</v>
      </c>
      <c r="X7">
        <v>301</v>
      </c>
      <c r="Y7">
        <v>990</v>
      </c>
      <c r="Z7">
        <f t="shared" si="6"/>
        <v>3032</v>
      </c>
      <c r="AA7">
        <v>632</v>
      </c>
      <c r="AB7">
        <v>688</v>
      </c>
      <c r="AC7">
        <v>1168</v>
      </c>
      <c r="AD7">
        <v>544</v>
      </c>
      <c r="AE7">
        <v>237200</v>
      </c>
      <c r="AF7">
        <f t="shared" si="7"/>
        <v>30.505902192242832</v>
      </c>
      <c r="AH7">
        <v>2011</v>
      </c>
      <c r="AI7">
        <v>2237</v>
      </c>
      <c r="AJ7" s="7">
        <f t="shared" si="8"/>
        <v>8</v>
      </c>
      <c r="AK7">
        <v>8</v>
      </c>
      <c r="AL7">
        <f t="shared" si="9"/>
        <v>0</v>
      </c>
      <c r="AP7">
        <f t="shared" si="10"/>
        <v>0</v>
      </c>
      <c r="AU7" s="1">
        <v>41400</v>
      </c>
      <c r="AV7">
        <f t="shared" si="11"/>
        <v>54.033816425120776</v>
      </c>
    </row>
    <row r="8" spans="1:48" x14ac:dyDescent="0.3">
      <c r="A8">
        <v>2012</v>
      </c>
      <c r="B8">
        <v>176</v>
      </c>
      <c r="C8" s="7">
        <f t="shared" si="1"/>
        <v>176</v>
      </c>
      <c r="D8">
        <v>0</v>
      </c>
      <c r="E8">
        <f t="shared" si="2"/>
        <v>36</v>
      </c>
      <c r="F8">
        <v>4</v>
      </c>
      <c r="G8">
        <v>10</v>
      </c>
      <c r="H8">
        <v>22</v>
      </c>
      <c r="I8">
        <f t="shared" si="3"/>
        <v>140</v>
      </c>
      <c r="J8">
        <v>19</v>
      </c>
      <c r="K8">
        <v>30</v>
      </c>
      <c r="L8">
        <v>59</v>
      </c>
      <c r="M8">
        <v>32</v>
      </c>
      <c r="N8">
        <v>6800</v>
      </c>
      <c r="O8">
        <f t="shared" si="0"/>
        <v>25.882352941176471</v>
      </c>
      <c r="Q8" s="11"/>
      <c r="R8">
        <v>2012</v>
      </c>
      <c r="S8">
        <v>6109</v>
      </c>
      <c r="T8" s="7">
        <f t="shared" si="4"/>
        <v>4083</v>
      </c>
      <c r="U8">
        <v>35</v>
      </c>
      <c r="V8">
        <f t="shared" si="5"/>
        <v>1488</v>
      </c>
      <c r="W8">
        <v>222</v>
      </c>
      <c r="X8">
        <v>341</v>
      </c>
      <c r="Y8">
        <v>925</v>
      </c>
      <c r="Z8">
        <f t="shared" si="6"/>
        <v>2560</v>
      </c>
      <c r="AA8">
        <v>500</v>
      </c>
      <c r="AB8">
        <v>661</v>
      </c>
      <c r="AC8">
        <v>967</v>
      </c>
      <c r="AD8">
        <v>432</v>
      </c>
      <c r="AE8">
        <v>235900</v>
      </c>
      <c r="AF8">
        <f t="shared" si="7"/>
        <v>25.896566341670198</v>
      </c>
      <c r="AH8">
        <v>2012</v>
      </c>
      <c r="AI8">
        <v>1813</v>
      </c>
      <c r="AJ8" s="7">
        <f t="shared" si="8"/>
        <v>6</v>
      </c>
      <c r="AK8">
        <v>6</v>
      </c>
      <c r="AL8">
        <f t="shared" si="9"/>
        <v>0</v>
      </c>
      <c r="AP8">
        <f t="shared" si="10"/>
        <v>0</v>
      </c>
      <c r="AU8" s="1">
        <v>39400</v>
      </c>
      <c r="AV8">
        <f t="shared" si="11"/>
        <v>46.015228426395936</v>
      </c>
    </row>
    <row r="9" spans="1:48" x14ac:dyDescent="0.3">
      <c r="A9">
        <v>2013</v>
      </c>
      <c r="B9">
        <v>141</v>
      </c>
      <c r="C9" s="7">
        <f t="shared" si="1"/>
        <v>141</v>
      </c>
      <c r="D9">
        <v>2</v>
      </c>
      <c r="E9">
        <f t="shared" si="2"/>
        <v>37</v>
      </c>
      <c r="F9">
        <v>5</v>
      </c>
      <c r="G9">
        <v>7</v>
      </c>
      <c r="H9">
        <v>25</v>
      </c>
      <c r="I9">
        <f t="shared" si="3"/>
        <v>102</v>
      </c>
      <c r="J9">
        <v>16</v>
      </c>
      <c r="K9">
        <v>25</v>
      </c>
      <c r="L9">
        <v>39</v>
      </c>
      <c r="M9">
        <v>22</v>
      </c>
      <c r="N9" s="2">
        <v>5600</v>
      </c>
      <c r="O9">
        <f t="shared" si="0"/>
        <v>25.178571428571427</v>
      </c>
      <c r="Q9" s="11"/>
      <c r="R9">
        <v>2013</v>
      </c>
      <c r="S9">
        <v>5874</v>
      </c>
      <c r="T9" s="7">
        <f t="shared" si="4"/>
        <v>3855</v>
      </c>
      <c r="U9">
        <v>35</v>
      </c>
      <c r="V9">
        <f t="shared" si="5"/>
        <v>1442</v>
      </c>
      <c r="W9">
        <v>258</v>
      </c>
      <c r="X9">
        <v>316</v>
      </c>
      <c r="Y9">
        <v>868</v>
      </c>
      <c r="Z9">
        <f t="shared" si="6"/>
        <v>2378</v>
      </c>
      <c r="AA9">
        <v>452</v>
      </c>
      <c r="AB9">
        <v>614</v>
      </c>
      <c r="AC9">
        <v>866</v>
      </c>
      <c r="AD9">
        <v>446</v>
      </c>
      <c r="AE9">
        <v>224800</v>
      </c>
      <c r="AF9">
        <f t="shared" si="7"/>
        <v>26.129893238434164</v>
      </c>
      <c r="AH9">
        <v>2013</v>
      </c>
      <c r="AI9">
        <v>1810</v>
      </c>
      <c r="AJ9" s="7">
        <f t="shared" si="8"/>
        <v>5</v>
      </c>
      <c r="AK9">
        <v>5</v>
      </c>
      <c r="AL9">
        <f t="shared" si="9"/>
        <v>0</v>
      </c>
      <c r="AP9">
        <f t="shared" si="10"/>
        <v>0</v>
      </c>
      <c r="AU9">
        <v>37500</v>
      </c>
      <c r="AV9">
        <f t="shared" si="11"/>
        <v>48.266666666666666</v>
      </c>
    </row>
    <row r="10" spans="1:48" x14ac:dyDescent="0.3">
      <c r="A10">
        <v>2014</v>
      </c>
      <c r="B10">
        <v>116</v>
      </c>
      <c r="C10" s="7">
        <f t="shared" si="1"/>
        <v>116</v>
      </c>
      <c r="D10">
        <v>0</v>
      </c>
      <c r="E10">
        <f t="shared" si="2"/>
        <v>40</v>
      </c>
      <c r="F10">
        <v>2</v>
      </c>
      <c r="G10">
        <v>10</v>
      </c>
      <c r="H10">
        <v>28</v>
      </c>
      <c r="I10">
        <f t="shared" si="3"/>
        <v>76</v>
      </c>
      <c r="J10">
        <v>12</v>
      </c>
      <c r="K10">
        <v>20</v>
      </c>
      <c r="L10">
        <v>26</v>
      </c>
      <c r="M10">
        <v>18</v>
      </c>
      <c r="N10" s="2">
        <v>3700</v>
      </c>
      <c r="O10">
        <f t="shared" si="0"/>
        <v>31.351351351351351</v>
      </c>
      <c r="Q10" s="11"/>
      <c r="R10">
        <v>2014</v>
      </c>
      <c r="S10">
        <v>4801</v>
      </c>
      <c r="T10" s="7">
        <f t="shared" si="4"/>
        <v>3621</v>
      </c>
      <c r="U10">
        <v>26</v>
      </c>
      <c r="V10">
        <f t="shared" si="5"/>
        <v>1334</v>
      </c>
      <c r="W10">
        <v>191</v>
      </c>
      <c r="X10">
        <v>267</v>
      </c>
      <c r="Y10">
        <v>876</v>
      </c>
      <c r="Z10">
        <f t="shared" si="6"/>
        <v>2261</v>
      </c>
      <c r="AA10">
        <v>436</v>
      </c>
      <c r="AB10">
        <v>545</v>
      </c>
      <c r="AC10">
        <v>876</v>
      </c>
      <c r="AD10">
        <v>404</v>
      </c>
      <c r="AE10">
        <v>216800</v>
      </c>
      <c r="AF10">
        <f t="shared" si="7"/>
        <v>22.144833948339482</v>
      </c>
      <c r="AH10">
        <v>2014</v>
      </c>
      <c r="AI10">
        <v>1070</v>
      </c>
      <c r="AJ10" s="7">
        <f t="shared" si="8"/>
        <v>3</v>
      </c>
      <c r="AK10">
        <v>3</v>
      </c>
      <c r="AL10">
        <f t="shared" si="9"/>
        <v>0</v>
      </c>
      <c r="AP10">
        <f t="shared" si="10"/>
        <v>0</v>
      </c>
      <c r="AU10">
        <v>39000</v>
      </c>
      <c r="AV10">
        <f t="shared" si="11"/>
        <v>27.435897435897434</v>
      </c>
    </row>
    <row r="11" spans="1:48" x14ac:dyDescent="0.3">
      <c r="A11">
        <v>2015</v>
      </c>
      <c r="B11">
        <v>155</v>
      </c>
      <c r="C11" s="7">
        <f t="shared" si="1"/>
        <v>155</v>
      </c>
      <c r="D11">
        <v>2</v>
      </c>
      <c r="E11">
        <f t="shared" si="2"/>
        <v>33</v>
      </c>
      <c r="F11">
        <v>5</v>
      </c>
      <c r="G11">
        <v>8</v>
      </c>
      <c r="H11">
        <v>20</v>
      </c>
      <c r="I11">
        <f t="shared" si="3"/>
        <v>120</v>
      </c>
      <c r="J11">
        <v>24</v>
      </c>
      <c r="K11">
        <v>26</v>
      </c>
      <c r="L11">
        <v>40</v>
      </c>
      <c r="M11">
        <v>30</v>
      </c>
      <c r="N11" s="2">
        <v>3700</v>
      </c>
      <c r="O11">
        <f t="shared" si="0"/>
        <v>41.891891891891895</v>
      </c>
      <c r="Q11" s="11"/>
      <c r="R11">
        <v>2015</v>
      </c>
      <c r="S11">
        <v>4412</v>
      </c>
      <c r="T11" s="7">
        <f t="shared" si="4"/>
        <v>3281</v>
      </c>
      <c r="U11">
        <v>33</v>
      </c>
      <c r="V11">
        <f t="shared" si="5"/>
        <v>1202</v>
      </c>
      <c r="W11">
        <v>198</v>
      </c>
      <c r="X11">
        <v>231</v>
      </c>
      <c r="Y11">
        <v>773</v>
      </c>
      <c r="Z11">
        <f t="shared" si="6"/>
        <v>2046</v>
      </c>
      <c r="AA11">
        <v>400</v>
      </c>
      <c r="AB11">
        <v>468</v>
      </c>
      <c r="AC11">
        <v>734</v>
      </c>
      <c r="AD11">
        <v>444</v>
      </c>
      <c r="AE11">
        <v>221100</v>
      </c>
      <c r="AF11">
        <f t="shared" si="7"/>
        <v>19.95477159656264</v>
      </c>
      <c r="AH11">
        <v>2015</v>
      </c>
      <c r="AI11">
        <v>992</v>
      </c>
      <c r="AJ11" s="7">
        <f t="shared" si="8"/>
        <v>1</v>
      </c>
      <c r="AK11">
        <v>1</v>
      </c>
      <c r="AL11">
        <f t="shared" si="9"/>
        <v>0</v>
      </c>
      <c r="AP11">
        <f t="shared" si="10"/>
        <v>0</v>
      </c>
      <c r="AU11">
        <v>40300</v>
      </c>
      <c r="AV11">
        <f t="shared" si="11"/>
        <v>24.615384615384617</v>
      </c>
    </row>
    <row r="12" spans="1:48" x14ac:dyDescent="0.3">
      <c r="A12">
        <v>2016</v>
      </c>
      <c r="B12">
        <v>131</v>
      </c>
      <c r="C12" s="7">
        <f t="shared" si="1"/>
        <v>131</v>
      </c>
      <c r="D12">
        <v>1</v>
      </c>
      <c r="E12">
        <f t="shared" si="2"/>
        <v>36</v>
      </c>
      <c r="F12">
        <v>4</v>
      </c>
      <c r="G12">
        <v>1</v>
      </c>
      <c r="H12">
        <v>31</v>
      </c>
      <c r="I12">
        <f t="shared" si="3"/>
        <v>94</v>
      </c>
      <c r="J12">
        <v>18</v>
      </c>
      <c r="K12">
        <v>18</v>
      </c>
      <c r="L12">
        <v>39</v>
      </c>
      <c r="M12">
        <v>19</v>
      </c>
      <c r="N12" s="2">
        <v>5600</v>
      </c>
      <c r="O12">
        <f t="shared" si="0"/>
        <v>23.392857142857142</v>
      </c>
      <c r="Q12" s="11"/>
      <c r="R12">
        <v>2016</v>
      </c>
      <c r="S12">
        <v>4675</v>
      </c>
      <c r="T12" s="7">
        <f t="shared" si="4"/>
        <v>3335</v>
      </c>
      <c r="U12">
        <v>31</v>
      </c>
      <c r="V12">
        <f t="shared" si="5"/>
        <v>1312</v>
      </c>
      <c r="W12">
        <v>196</v>
      </c>
      <c r="X12">
        <v>278</v>
      </c>
      <c r="Y12">
        <v>838</v>
      </c>
      <c r="Z12">
        <f t="shared" si="6"/>
        <v>1992</v>
      </c>
      <c r="AA12">
        <v>403</v>
      </c>
      <c r="AB12">
        <v>507</v>
      </c>
      <c r="AC12">
        <v>710</v>
      </c>
      <c r="AD12">
        <v>372</v>
      </c>
      <c r="AE12">
        <v>217900</v>
      </c>
      <c r="AF12">
        <f t="shared" si="7"/>
        <v>21.454795777879763</v>
      </c>
      <c r="AH12">
        <v>2016</v>
      </c>
      <c r="AI12">
        <v>1189</v>
      </c>
      <c r="AJ12" s="7">
        <f t="shared" si="8"/>
        <v>2</v>
      </c>
      <c r="AK12">
        <v>2</v>
      </c>
      <c r="AL12">
        <f t="shared" si="9"/>
        <v>0</v>
      </c>
      <c r="AP12">
        <f t="shared" si="10"/>
        <v>0</v>
      </c>
      <c r="AU12">
        <v>45800</v>
      </c>
      <c r="AV12">
        <f t="shared" si="11"/>
        <v>25.960698689956331</v>
      </c>
    </row>
    <row r="13" spans="1:48" x14ac:dyDescent="0.3">
      <c r="A13">
        <v>2017</v>
      </c>
      <c r="B13">
        <v>149</v>
      </c>
      <c r="C13" s="7">
        <f t="shared" si="1"/>
        <v>149</v>
      </c>
      <c r="D13">
        <v>0</v>
      </c>
      <c r="E13">
        <f t="shared" si="2"/>
        <v>39</v>
      </c>
      <c r="F13">
        <v>5</v>
      </c>
      <c r="G13">
        <v>5</v>
      </c>
      <c r="H13">
        <v>29</v>
      </c>
      <c r="I13">
        <f t="shared" si="3"/>
        <v>110</v>
      </c>
      <c r="J13">
        <v>15</v>
      </c>
      <c r="K13">
        <v>27</v>
      </c>
      <c r="L13">
        <v>44</v>
      </c>
      <c r="M13">
        <v>24</v>
      </c>
      <c r="N13" s="2">
        <v>4700</v>
      </c>
      <c r="O13">
        <f t="shared" si="0"/>
        <v>31.702127659574469</v>
      </c>
      <c r="Q13" s="11"/>
      <c r="R13">
        <v>2017</v>
      </c>
      <c r="S13" s="2">
        <v>5542</v>
      </c>
      <c r="T13" s="7">
        <f t="shared" si="4"/>
        <v>4598</v>
      </c>
      <c r="U13" s="2">
        <v>25</v>
      </c>
      <c r="V13">
        <f t="shared" si="5"/>
        <v>1719</v>
      </c>
      <c r="W13" s="2">
        <v>224</v>
      </c>
      <c r="X13" s="2">
        <v>407</v>
      </c>
      <c r="Y13" s="2">
        <v>1088</v>
      </c>
      <c r="Z13">
        <f t="shared" si="6"/>
        <v>2854</v>
      </c>
      <c r="AA13" s="2">
        <v>596</v>
      </c>
      <c r="AB13" s="2">
        <v>734</v>
      </c>
      <c r="AC13" s="2">
        <v>982</v>
      </c>
      <c r="AD13" s="2">
        <v>542</v>
      </c>
      <c r="AE13">
        <v>208600</v>
      </c>
      <c r="AF13">
        <f t="shared" si="7"/>
        <v>26.56759348034516</v>
      </c>
      <c r="AH13">
        <v>2017</v>
      </c>
      <c r="AI13">
        <v>2236</v>
      </c>
      <c r="AJ13" s="7">
        <f t="shared" si="8"/>
        <v>1460</v>
      </c>
      <c r="AK13">
        <v>3</v>
      </c>
      <c r="AL13">
        <f t="shared" si="9"/>
        <v>473</v>
      </c>
      <c r="AM13">
        <v>14</v>
      </c>
      <c r="AN13">
        <v>111</v>
      </c>
      <c r="AO13">
        <v>348</v>
      </c>
      <c r="AP13">
        <f t="shared" si="10"/>
        <v>984</v>
      </c>
      <c r="AQ13">
        <v>197</v>
      </c>
      <c r="AR13">
        <v>266</v>
      </c>
      <c r="AS13">
        <v>321</v>
      </c>
      <c r="AT13">
        <v>200</v>
      </c>
      <c r="AU13">
        <v>43700</v>
      </c>
      <c r="AV13">
        <f t="shared" si="11"/>
        <v>51.16704805491991</v>
      </c>
    </row>
    <row r="14" spans="1:48" x14ac:dyDescent="0.3">
      <c r="A14">
        <v>2018</v>
      </c>
      <c r="B14">
        <v>173</v>
      </c>
      <c r="C14" s="7">
        <f t="shared" si="1"/>
        <v>173</v>
      </c>
      <c r="D14">
        <v>0</v>
      </c>
      <c r="E14">
        <f t="shared" si="2"/>
        <v>47</v>
      </c>
      <c r="F14">
        <v>4</v>
      </c>
      <c r="G14">
        <v>8</v>
      </c>
      <c r="H14">
        <v>35</v>
      </c>
      <c r="I14">
        <f t="shared" si="3"/>
        <v>126</v>
      </c>
      <c r="J14">
        <v>13</v>
      </c>
      <c r="K14">
        <v>31</v>
      </c>
      <c r="L14">
        <v>45</v>
      </c>
      <c r="M14">
        <v>37</v>
      </c>
      <c r="N14" s="2">
        <v>4300</v>
      </c>
      <c r="O14">
        <f t="shared" si="0"/>
        <v>40.232558139534881</v>
      </c>
      <c r="Q14" s="11"/>
      <c r="R14">
        <v>2018</v>
      </c>
      <c r="S14">
        <v>4717</v>
      </c>
      <c r="T14" s="7">
        <f t="shared" si="4"/>
        <v>4590</v>
      </c>
      <c r="U14">
        <v>30</v>
      </c>
      <c r="V14">
        <f t="shared" si="5"/>
        <v>1682</v>
      </c>
      <c r="W14">
        <v>280</v>
      </c>
      <c r="X14">
        <v>358</v>
      </c>
      <c r="Y14">
        <v>1044</v>
      </c>
      <c r="Z14">
        <f t="shared" si="6"/>
        <v>2878</v>
      </c>
      <c r="AA14">
        <v>538</v>
      </c>
      <c r="AB14">
        <v>637</v>
      </c>
      <c r="AC14">
        <v>1106</v>
      </c>
      <c r="AD14">
        <v>597</v>
      </c>
      <c r="AE14">
        <v>209300</v>
      </c>
      <c r="AF14">
        <f t="shared" si="7"/>
        <v>22.5370281892021</v>
      </c>
      <c r="AH14">
        <v>2018</v>
      </c>
      <c r="AI14">
        <v>1333</v>
      </c>
      <c r="AJ14" s="7">
        <f t="shared" si="8"/>
        <v>1276</v>
      </c>
      <c r="AK14">
        <v>2</v>
      </c>
      <c r="AL14">
        <f t="shared" si="9"/>
        <v>454</v>
      </c>
      <c r="AM14">
        <v>86</v>
      </c>
      <c r="AN14">
        <v>100</v>
      </c>
      <c r="AO14">
        <v>268</v>
      </c>
      <c r="AP14">
        <f t="shared" si="10"/>
        <v>820</v>
      </c>
      <c r="AQ14">
        <v>135</v>
      </c>
      <c r="AR14">
        <v>135</v>
      </c>
      <c r="AS14">
        <v>361</v>
      </c>
      <c r="AT14">
        <v>189</v>
      </c>
      <c r="AU14">
        <v>39400</v>
      </c>
      <c r="AV14">
        <f t="shared" si="11"/>
        <v>33.832487309644669</v>
      </c>
    </row>
    <row r="15" spans="1:48" x14ac:dyDescent="0.3">
      <c r="A15">
        <v>2019</v>
      </c>
      <c r="B15">
        <v>172</v>
      </c>
      <c r="C15" s="7">
        <f t="shared" si="1"/>
        <v>172</v>
      </c>
      <c r="D15">
        <v>0</v>
      </c>
      <c r="E15">
        <f t="shared" si="2"/>
        <v>43</v>
      </c>
      <c r="F15">
        <v>4</v>
      </c>
      <c r="G15">
        <v>6</v>
      </c>
      <c r="H15">
        <v>33</v>
      </c>
      <c r="I15">
        <f t="shared" si="3"/>
        <v>129</v>
      </c>
      <c r="J15">
        <v>15</v>
      </c>
      <c r="K15">
        <v>32</v>
      </c>
      <c r="L15">
        <v>54</v>
      </c>
      <c r="M15">
        <v>28</v>
      </c>
      <c r="N15" s="2">
        <v>4900</v>
      </c>
      <c r="O15">
        <f t="shared" si="0"/>
        <v>35.102040816326529</v>
      </c>
      <c r="R15">
        <v>2019</v>
      </c>
      <c r="S15" t="s">
        <v>11</v>
      </c>
      <c r="T15" s="7">
        <f t="shared" si="4"/>
        <v>0</v>
      </c>
      <c r="U15" t="s">
        <v>11</v>
      </c>
      <c r="V15">
        <f t="shared" si="5"/>
        <v>0</v>
      </c>
      <c r="W15" t="s">
        <v>11</v>
      </c>
      <c r="X15" t="s">
        <v>11</v>
      </c>
      <c r="Y15" t="s">
        <v>11</v>
      </c>
      <c r="Z15">
        <f t="shared" si="6"/>
        <v>0</v>
      </c>
      <c r="AA15" t="s">
        <v>11</v>
      </c>
      <c r="AB15" t="s">
        <v>11</v>
      </c>
      <c r="AC15" t="s">
        <v>11</v>
      </c>
      <c r="AD15" t="s">
        <v>11</v>
      </c>
      <c r="AE15">
        <v>220600</v>
      </c>
      <c r="AF15" t="e">
        <f t="shared" si="7"/>
        <v>#VALUE!</v>
      </c>
      <c r="AH15">
        <v>2019</v>
      </c>
      <c r="AI15">
        <v>1250</v>
      </c>
      <c r="AJ15" s="7">
        <f t="shared" si="8"/>
        <v>1210</v>
      </c>
      <c r="AK15">
        <v>2</v>
      </c>
      <c r="AL15">
        <f t="shared" si="9"/>
        <v>354</v>
      </c>
      <c r="AM15">
        <v>104</v>
      </c>
      <c r="AN15">
        <v>0</v>
      </c>
      <c r="AO15">
        <v>250</v>
      </c>
      <c r="AP15">
        <f t="shared" si="10"/>
        <v>854</v>
      </c>
      <c r="AQ15">
        <v>104</v>
      </c>
      <c r="AR15">
        <v>193</v>
      </c>
      <c r="AS15">
        <v>286</v>
      </c>
      <c r="AT15">
        <v>271</v>
      </c>
      <c r="AU15">
        <v>39300</v>
      </c>
      <c r="AV15">
        <f t="shared" si="11"/>
        <v>31.806615776081426</v>
      </c>
    </row>
    <row r="16" spans="1:48" x14ac:dyDescent="0.3">
      <c r="N16">
        <v>5600</v>
      </c>
    </row>
    <row r="18" spans="1:32" x14ac:dyDescent="0.3">
      <c r="A18" t="s">
        <v>10</v>
      </c>
      <c r="Q18" t="s">
        <v>14</v>
      </c>
    </row>
    <row r="19" spans="1:32" x14ac:dyDescent="0.3">
      <c r="B19" t="s">
        <v>0</v>
      </c>
      <c r="D19" t="s">
        <v>1</v>
      </c>
      <c r="F19" t="s">
        <v>2</v>
      </c>
      <c r="G19" t="s">
        <v>3</v>
      </c>
      <c r="H19" t="s">
        <v>4</v>
      </c>
      <c r="J19" t="s">
        <v>5</v>
      </c>
      <c r="K19" t="s">
        <v>6</v>
      </c>
      <c r="L19" t="s">
        <v>7</v>
      </c>
      <c r="M19" t="s">
        <v>8</v>
      </c>
      <c r="N19" t="s">
        <v>9</v>
      </c>
      <c r="O19" t="s">
        <v>23</v>
      </c>
      <c r="S19" t="s">
        <v>0</v>
      </c>
      <c r="U19" t="s">
        <v>1</v>
      </c>
      <c r="W19" t="s">
        <v>2</v>
      </c>
      <c r="X19" t="s">
        <v>3</v>
      </c>
      <c r="Y19" t="s">
        <v>4</v>
      </c>
      <c r="AA19" t="s">
        <v>5</v>
      </c>
      <c r="AB19" t="s">
        <v>6</v>
      </c>
      <c r="AC19" t="s">
        <v>7</v>
      </c>
      <c r="AD19" t="s">
        <v>8</v>
      </c>
      <c r="AE19" t="s">
        <v>9</v>
      </c>
      <c r="AF19" t="s">
        <v>23</v>
      </c>
    </row>
    <row r="20" spans="1:32" x14ac:dyDescent="0.3">
      <c r="A20">
        <v>2008</v>
      </c>
      <c r="B20">
        <v>1151</v>
      </c>
      <c r="C20" s="7">
        <f>SUM(F20:H20,J20:M20,D20)</f>
        <v>1151</v>
      </c>
      <c r="D20">
        <v>0</v>
      </c>
      <c r="E20">
        <f>SUM(F20:H20)</f>
        <v>251</v>
      </c>
      <c r="F20">
        <v>26</v>
      </c>
      <c r="G20">
        <v>35</v>
      </c>
      <c r="H20">
        <v>190</v>
      </c>
      <c r="I20">
        <f>SUM(J20:M20)</f>
        <v>900</v>
      </c>
      <c r="J20">
        <v>139</v>
      </c>
      <c r="K20">
        <v>197</v>
      </c>
      <c r="L20">
        <v>370</v>
      </c>
      <c r="M20">
        <v>194</v>
      </c>
      <c r="N20" s="1">
        <v>53600</v>
      </c>
      <c r="O20">
        <f>B20*1000/N20</f>
        <v>21.473880597014926</v>
      </c>
      <c r="Q20" s="11" t="s">
        <v>12</v>
      </c>
      <c r="R20">
        <v>2008</v>
      </c>
      <c r="S20" s="2">
        <v>62350</v>
      </c>
      <c r="T20" s="7">
        <f>SUM(W20:Y20,AA20:AD20,U20)</f>
        <v>35949</v>
      </c>
      <c r="U20" s="2">
        <v>177</v>
      </c>
      <c r="V20">
        <f>SUM(W20:Y20)</f>
        <v>12124</v>
      </c>
      <c r="W20" s="2">
        <v>1740</v>
      </c>
      <c r="X20" s="2">
        <v>1849</v>
      </c>
      <c r="Y20" s="2">
        <v>8535</v>
      </c>
      <c r="Z20">
        <f>SUM(AA20:AD20)</f>
        <v>23648</v>
      </c>
      <c r="AA20" s="2">
        <v>4456</v>
      </c>
      <c r="AB20" s="2">
        <v>5936</v>
      </c>
      <c r="AC20" s="2">
        <v>8113</v>
      </c>
      <c r="AD20" s="2">
        <v>5143</v>
      </c>
      <c r="AE20" s="1">
        <v>1495900</v>
      </c>
      <c r="AF20">
        <f>S20*1000/AE20</f>
        <v>41.680593622568352</v>
      </c>
    </row>
    <row r="21" spans="1:32" x14ac:dyDescent="0.3">
      <c r="A21">
        <v>2009</v>
      </c>
      <c r="B21">
        <v>1132</v>
      </c>
      <c r="C21" s="7">
        <f t="shared" ref="C21:C31" si="12">SUM(F21:H21,J21:M21,D21)</f>
        <v>1132</v>
      </c>
      <c r="D21">
        <v>5</v>
      </c>
      <c r="E21">
        <f t="shared" ref="E21:E31" si="13">SUM(F21:H21)</f>
        <v>300</v>
      </c>
      <c r="F21">
        <v>26</v>
      </c>
      <c r="G21">
        <v>47</v>
      </c>
      <c r="H21">
        <v>227</v>
      </c>
      <c r="I21">
        <f t="shared" ref="I21:I31" si="14">SUM(J21:M21)</f>
        <v>827</v>
      </c>
      <c r="J21">
        <v>115</v>
      </c>
      <c r="K21">
        <v>176</v>
      </c>
      <c r="L21">
        <v>356</v>
      </c>
      <c r="M21">
        <v>180</v>
      </c>
      <c r="N21">
        <v>47800</v>
      </c>
      <c r="O21">
        <f t="shared" ref="O21:O31" si="15">B21*1000/N21</f>
        <v>23.682008368200837</v>
      </c>
      <c r="Q21" s="11"/>
      <c r="R21">
        <v>2009</v>
      </c>
      <c r="S21" s="2">
        <v>60885</v>
      </c>
      <c r="T21" s="7">
        <f t="shared" ref="T21:T31" si="16">SUM(W21:Y21,AA21:AD21,U21)</f>
        <v>34896</v>
      </c>
      <c r="U21" s="2">
        <v>178</v>
      </c>
      <c r="V21">
        <f t="shared" ref="V21:V31" si="17">SUM(W21:Y21)</f>
        <v>13037</v>
      </c>
      <c r="W21" s="2">
        <v>1772</v>
      </c>
      <c r="X21" s="2">
        <v>1884</v>
      </c>
      <c r="Y21" s="2">
        <v>9381</v>
      </c>
      <c r="Z21">
        <f t="shared" ref="Z21:Z31" si="18">SUM(AA21:AD21)</f>
        <v>21681</v>
      </c>
      <c r="AA21" s="2">
        <v>4183</v>
      </c>
      <c r="AB21" s="2">
        <v>4795</v>
      </c>
      <c r="AC21" s="2">
        <v>8620</v>
      </c>
      <c r="AD21" s="2">
        <v>4083</v>
      </c>
      <c r="AE21">
        <v>1849900</v>
      </c>
      <c r="AF21">
        <f t="shared" ref="AF21:AF31" si="19">S21*1000/AE21</f>
        <v>32.912589869722687</v>
      </c>
    </row>
    <row r="22" spans="1:32" x14ac:dyDescent="0.3">
      <c r="A22">
        <v>2010</v>
      </c>
      <c r="B22">
        <v>2254</v>
      </c>
      <c r="C22" s="7">
        <f t="shared" si="12"/>
        <v>2254</v>
      </c>
      <c r="D22">
        <v>5</v>
      </c>
      <c r="E22">
        <f t="shared" si="13"/>
        <v>600</v>
      </c>
      <c r="F22">
        <v>81</v>
      </c>
      <c r="G22">
        <v>110</v>
      </c>
      <c r="H22">
        <v>409</v>
      </c>
      <c r="I22">
        <f t="shared" si="14"/>
        <v>1649</v>
      </c>
      <c r="J22">
        <v>247</v>
      </c>
      <c r="K22">
        <v>375</v>
      </c>
      <c r="L22">
        <v>685</v>
      </c>
      <c r="M22">
        <v>342</v>
      </c>
      <c r="N22">
        <v>40200</v>
      </c>
      <c r="O22">
        <f t="shared" si="15"/>
        <v>56.069651741293534</v>
      </c>
      <c r="Q22" s="11" t="s">
        <v>13</v>
      </c>
      <c r="R22">
        <v>2010</v>
      </c>
      <c r="S22" s="2">
        <v>44451</v>
      </c>
      <c r="T22" s="7">
        <f t="shared" si="16"/>
        <v>32297</v>
      </c>
      <c r="U22" s="2">
        <v>166</v>
      </c>
      <c r="V22">
        <f t="shared" si="17"/>
        <v>12184</v>
      </c>
      <c r="W22" s="2">
        <v>1605</v>
      </c>
      <c r="X22" s="2">
        <v>2187</v>
      </c>
      <c r="Y22" s="2">
        <v>8392</v>
      </c>
      <c r="Z22">
        <f t="shared" si="18"/>
        <v>19947</v>
      </c>
      <c r="AA22" s="2">
        <v>4088</v>
      </c>
      <c r="AB22" s="2">
        <v>4512</v>
      </c>
      <c r="AC22" s="2">
        <v>7677</v>
      </c>
      <c r="AD22" s="2">
        <v>3670</v>
      </c>
      <c r="AE22">
        <v>1761300</v>
      </c>
      <c r="AF22">
        <f t="shared" si="19"/>
        <v>25.237608584568218</v>
      </c>
    </row>
    <row r="23" spans="1:32" x14ac:dyDescent="0.3">
      <c r="A23">
        <v>2011</v>
      </c>
      <c r="B23">
        <v>2242</v>
      </c>
      <c r="C23" s="7">
        <f t="shared" si="12"/>
        <v>2242</v>
      </c>
      <c r="D23">
        <v>3</v>
      </c>
      <c r="E23">
        <f t="shared" si="13"/>
        <v>555</v>
      </c>
      <c r="F23">
        <v>35</v>
      </c>
      <c r="G23">
        <v>86</v>
      </c>
      <c r="H23">
        <v>434</v>
      </c>
      <c r="I23">
        <f t="shared" si="14"/>
        <v>1684</v>
      </c>
      <c r="J23">
        <v>254</v>
      </c>
      <c r="K23">
        <v>361</v>
      </c>
      <c r="L23">
        <v>687</v>
      </c>
      <c r="M23">
        <v>382</v>
      </c>
      <c r="N23">
        <v>43300</v>
      </c>
      <c r="O23">
        <f t="shared" si="15"/>
        <v>51.778290993071593</v>
      </c>
      <c r="Q23" s="11"/>
      <c r="R23">
        <v>2011</v>
      </c>
      <c r="S23">
        <v>51143</v>
      </c>
      <c r="T23" s="7">
        <f t="shared" si="16"/>
        <v>29100</v>
      </c>
      <c r="U23">
        <v>170</v>
      </c>
      <c r="V23">
        <f t="shared" si="17"/>
        <v>11191</v>
      </c>
      <c r="W23">
        <v>1792</v>
      </c>
      <c r="X23">
        <v>1965</v>
      </c>
      <c r="Y23">
        <v>7434</v>
      </c>
      <c r="Z23">
        <f t="shared" si="18"/>
        <v>17739</v>
      </c>
      <c r="AA23">
        <v>3708</v>
      </c>
      <c r="AB23">
        <v>4227</v>
      </c>
      <c r="AC23">
        <v>6553</v>
      </c>
      <c r="AD23">
        <v>3251</v>
      </c>
      <c r="AE23">
        <v>1720400</v>
      </c>
      <c r="AF23">
        <f t="shared" si="19"/>
        <v>29.727388979307136</v>
      </c>
    </row>
    <row r="24" spans="1:32" x14ac:dyDescent="0.3">
      <c r="A24">
        <v>2012</v>
      </c>
      <c r="B24">
        <v>2214</v>
      </c>
      <c r="C24" s="7">
        <f t="shared" si="12"/>
        <v>2214</v>
      </c>
      <c r="D24">
        <v>7</v>
      </c>
      <c r="E24">
        <f t="shared" si="13"/>
        <v>532</v>
      </c>
      <c r="F24">
        <v>32</v>
      </c>
      <c r="G24">
        <v>73</v>
      </c>
      <c r="H24">
        <v>427</v>
      </c>
      <c r="I24">
        <f t="shared" si="14"/>
        <v>1675</v>
      </c>
      <c r="J24">
        <v>227</v>
      </c>
      <c r="K24">
        <v>384</v>
      </c>
      <c r="L24">
        <v>692</v>
      </c>
      <c r="M24">
        <v>372</v>
      </c>
      <c r="N24">
        <v>42200</v>
      </c>
      <c r="O24">
        <f t="shared" si="15"/>
        <v>52.464454976303315</v>
      </c>
      <c r="Q24" s="11"/>
      <c r="R24">
        <v>2012</v>
      </c>
      <c r="S24">
        <v>48262</v>
      </c>
      <c r="T24" s="7">
        <f t="shared" si="16"/>
        <v>26155</v>
      </c>
      <c r="U24">
        <v>159</v>
      </c>
      <c r="V24">
        <f t="shared" si="17"/>
        <v>9944</v>
      </c>
      <c r="W24">
        <v>1317</v>
      </c>
      <c r="X24">
        <v>1880</v>
      </c>
      <c r="Y24">
        <v>6747</v>
      </c>
      <c r="Z24">
        <f t="shared" si="18"/>
        <v>16052</v>
      </c>
      <c r="AA24">
        <v>3108</v>
      </c>
      <c r="AB24">
        <v>3920</v>
      </c>
      <c r="AC24">
        <v>6346</v>
      </c>
      <c r="AD24">
        <v>2678</v>
      </c>
      <c r="AE24">
        <v>1668200</v>
      </c>
      <c r="AF24">
        <f t="shared" si="19"/>
        <v>28.930583862846181</v>
      </c>
    </row>
    <row r="25" spans="1:32" x14ac:dyDescent="0.3">
      <c r="A25">
        <v>2013</v>
      </c>
      <c r="B25">
        <v>2089</v>
      </c>
      <c r="C25" s="7">
        <f t="shared" si="12"/>
        <v>2089</v>
      </c>
      <c r="D25">
        <v>6</v>
      </c>
      <c r="E25">
        <f t="shared" si="13"/>
        <v>504</v>
      </c>
      <c r="F25">
        <v>37</v>
      </c>
      <c r="G25">
        <v>98</v>
      </c>
      <c r="H25">
        <v>369</v>
      </c>
      <c r="I25">
        <f t="shared" si="14"/>
        <v>1579</v>
      </c>
      <c r="J25">
        <v>226</v>
      </c>
      <c r="K25">
        <v>313</v>
      </c>
      <c r="L25">
        <v>656</v>
      </c>
      <c r="M25">
        <v>384</v>
      </c>
      <c r="N25">
        <v>43500</v>
      </c>
      <c r="O25">
        <f t="shared" si="15"/>
        <v>48.022988505747129</v>
      </c>
      <c r="Q25" s="11"/>
      <c r="R25">
        <v>2013</v>
      </c>
      <c r="S25">
        <v>45365</v>
      </c>
      <c r="T25" s="7">
        <f t="shared" si="16"/>
        <v>28324</v>
      </c>
      <c r="U25">
        <v>141</v>
      </c>
      <c r="V25">
        <f t="shared" si="17"/>
        <v>11009</v>
      </c>
      <c r="W25">
        <v>1616</v>
      </c>
      <c r="X25">
        <v>2133</v>
      </c>
      <c r="Y25">
        <v>7260</v>
      </c>
      <c r="Z25">
        <f t="shared" si="18"/>
        <v>17174</v>
      </c>
      <c r="AA25">
        <v>2982</v>
      </c>
      <c r="AB25">
        <v>3937</v>
      </c>
      <c r="AC25">
        <v>6209</v>
      </c>
      <c r="AD25">
        <v>4046</v>
      </c>
      <c r="AE25">
        <v>1639400</v>
      </c>
      <c r="AF25">
        <f t="shared" si="19"/>
        <v>27.671709161888497</v>
      </c>
    </row>
    <row r="26" spans="1:32" x14ac:dyDescent="0.3">
      <c r="A26">
        <v>2014</v>
      </c>
      <c r="B26">
        <v>2121</v>
      </c>
      <c r="C26" s="7">
        <f t="shared" si="12"/>
        <v>2121</v>
      </c>
      <c r="D26">
        <v>3</v>
      </c>
      <c r="E26">
        <f t="shared" si="13"/>
        <v>497</v>
      </c>
      <c r="F26">
        <v>33</v>
      </c>
      <c r="G26">
        <v>74</v>
      </c>
      <c r="H26">
        <v>390</v>
      </c>
      <c r="I26">
        <f t="shared" si="14"/>
        <v>1621</v>
      </c>
      <c r="J26">
        <v>213</v>
      </c>
      <c r="K26">
        <v>348</v>
      </c>
      <c r="L26">
        <v>669</v>
      </c>
      <c r="M26">
        <v>391</v>
      </c>
      <c r="N26">
        <v>39700</v>
      </c>
      <c r="O26">
        <f t="shared" si="15"/>
        <v>53.425692695214103</v>
      </c>
      <c r="Q26" s="11"/>
      <c r="R26">
        <v>2014</v>
      </c>
      <c r="S26">
        <v>40633</v>
      </c>
      <c r="T26" s="7">
        <f t="shared" si="16"/>
        <v>26218</v>
      </c>
      <c r="U26">
        <v>145</v>
      </c>
      <c r="V26">
        <f t="shared" si="17"/>
        <v>10020</v>
      </c>
      <c r="W26">
        <v>1536</v>
      </c>
      <c r="X26">
        <v>2143</v>
      </c>
      <c r="Y26">
        <v>6341</v>
      </c>
      <c r="Z26">
        <f t="shared" si="18"/>
        <v>16053</v>
      </c>
      <c r="AA26">
        <v>3380</v>
      </c>
      <c r="AB26">
        <v>3946</v>
      </c>
      <c r="AC26">
        <v>5637</v>
      </c>
      <c r="AD26">
        <v>3090</v>
      </c>
      <c r="AE26">
        <v>1635200</v>
      </c>
      <c r="AF26">
        <f t="shared" si="19"/>
        <v>24.848948140900195</v>
      </c>
    </row>
    <row r="27" spans="1:32" x14ac:dyDescent="0.3">
      <c r="A27">
        <v>2015</v>
      </c>
      <c r="B27">
        <v>1871</v>
      </c>
      <c r="C27" s="7">
        <f t="shared" si="12"/>
        <v>1871</v>
      </c>
      <c r="D27">
        <v>3</v>
      </c>
      <c r="E27">
        <f t="shared" si="13"/>
        <v>463</v>
      </c>
      <c r="F27">
        <v>38</v>
      </c>
      <c r="G27">
        <v>68</v>
      </c>
      <c r="H27">
        <v>357</v>
      </c>
      <c r="I27">
        <f t="shared" si="14"/>
        <v>1405</v>
      </c>
      <c r="J27">
        <v>215</v>
      </c>
      <c r="K27">
        <v>288</v>
      </c>
      <c r="L27">
        <v>610</v>
      </c>
      <c r="M27">
        <v>292</v>
      </c>
      <c r="N27">
        <v>39600</v>
      </c>
      <c r="O27">
        <f t="shared" si="15"/>
        <v>47.247474747474747</v>
      </c>
      <c r="Q27" s="11"/>
      <c r="R27">
        <v>2015</v>
      </c>
      <c r="S27">
        <v>38696</v>
      </c>
      <c r="T27" s="7">
        <f t="shared" si="16"/>
        <v>24914</v>
      </c>
      <c r="U27">
        <v>138</v>
      </c>
      <c r="V27">
        <f t="shared" si="17"/>
        <v>9830</v>
      </c>
      <c r="W27">
        <v>1807</v>
      </c>
      <c r="X27">
        <v>2107</v>
      </c>
      <c r="Y27">
        <v>5916</v>
      </c>
      <c r="Z27">
        <f t="shared" si="18"/>
        <v>14946</v>
      </c>
      <c r="AA27">
        <v>2896</v>
      </c>
      <c r="AB27">
        <v>3409</v>
      </c>
      <c r="AC27">
        <v>5395</v>
      </c>
      <c r="AD27">
        <v>3246</v>
      </c>
      <c r="AE27">
        <v>1614600</v>
      </c>
      <c r="AF27">
        <f t="shared" si="19"/>
        <v>23.966307444568315</v>
      </c>
    </row>
    <row r="28" spans="1:32" x14ac:dyDescent="0.3">
      <c r="A28">
        <v>2016</v>
      </c>
      <c r="B28">
        <v>1865</v>
      </c>
      <c r="C28" s="7">
        <f t="shared" si="12"/>
        <v>1865</v>
      </c>
      <c r="D28">
        <v>6</v>
      </c>
      <c r="E28">
        <f t="shared" si="13"/>
        <v>449</v>
      </c>
      <c r="F28">
        <v>29</v>
      </c>
      <c r="G28">
        <v>71</v>
      </c>
      <c r="H28">
        <v>349</v>
      </c>
      <c r="I28">
        <f t="shared" si="14"/>
        <v>1410</v>
      </c>
      <c r="J28">
        <v>216</v>
      </c>
      <c r="K28">
        <v>294</v>
      </c>
      <c r="L28">
        <v>573</v>
      </c>
      <c r="M28">
        <v>327</v>
      </c>
      <c r="N28">
        <v>47600</v>
      </c>
      <c r="O28">
        <f t="shared" si="15"/>
        <v>39.180672268907564</v>
      </c>
      <c r="Q28" s="11"/>
      <c r="R28">
        <v>2016</v>
      </c>
      <c r="S28">
        <v>40871</v>
      </c>
      <c r="T28" s="7">
        <f t="shared" si="16"/>
        <v>23725</v>
      </c>
      <c r="U28">
        <v>136</v>
      </c>
      <c r="V28">
        <f t="shared" si="17"/>
        <v>9294</v>
      </c>
      <c r="W28">
        <v>1739</v>
      </c>
      <c r="X28">
        <v>2004</v>
      </c>
      <c r="Y28">
        <v>5551</v>
      </c>
      <c r="Z28">
        <f t="shared" si="18"/>
        <v>14295</v>
      </c>
      <c r="AA28">
        <v>2808</v>
      </c>
      <c r="AB28">
        <v>3442</v>
      </c>
      <c r="AC28">
        <v>5098</v>
      </c>
      <c r="AD28">
        <v>2947</v>
      </c>
      <c r="AE28">
        <v>1653200</v>
      </c>
      <c r="AF28">
        <f t="shared" si="19"/>
        <v>24.72235664166465</v>
      </c>
    </row>
    <row r="29" spans="1:32" x14ac:dyDescent="0.3">
      <c r="A29">
        <v>2017</v>
      </c>
      <c r="B29">
        <v>1706</v>
      </c>
      <c r="C29" s="7">
        <f t="shared" si="12"/>
        <v>1706</v>
      </c>
      <c r="D29">
        <v>5</v>
      </c>
      <c r="E29">
        <f t="shared" si="13"/>
        <v>395</v>
      </c>
      <c r="F29">
        <v>31</v>
      </c>
      <c r="G29">
        <v>68</v>
      </c>
      <c r="H29">
        <v>296</v>
      </c>
      <c r="I29">
        <f t="shared" si="14"/>
        <v>1306</v>
      </c>
      <c r="J29">
        <v>185</v>
      </c>
      <c r="K29">
        <v>299</v>
      </c>
      <c r="L29">
        <v>534</v>
      </c>
      <c r="M29">
        <v>288</v>
      </c>
      <c r="N29">
        <v>49900</v>
      </c>
      <c r="O29">
        <f t="shared" si="15"/>
        <v>34.188376753507015</v>
      </c>
      <c r="Q29" s="11"/>
      <c r="R29">
        <v>2017</v>
      </c>
      <c r="S29">
        <v>43364</v>
      </c>
      <c r="T29" s="7">
        <f t="shared" si="16"/>
        <v>41804</v>
      </c>
      <c r="U29">
        <v>116</v>
      </c>
      <c r="V29">
        <f t="shared" si="17"/>
        <v>13615</v>
      </c>
      <c r="W29">
        <v>2447</v>
      </c>
      <c r="X29">
        <v>2610</v>
      </c>
      <c r="Y29">
        <v>8558</v>
      </c>
      <c r="Z29">
        <f t="shared" si="18"/>
        <v>28073</v>
      </c>
      <c r="AA29">
        <v>4317</v>
      </c>
      <c r="AB29">
        <v>5858</v>
      </c>
      <c r="AC29">
        <v>10506</v>
      </c>
      <c r="AD29">
        <v>7392</v>
      </c>
      <c r="AE29">
        <v>1676800</v>
      </c>
      <c r="AF29">
        <f t="shared" si="19"/>
        <v>25.861164122137403</v>
      </c>
    </row>
    <row r="30" spans="1:32" x14ac:dyDescent="0.3">
      <c r="A30">
        <v>2018</v>
      </c>
      <c r="B30">
        <v>1737</v>
      </c>
      <c r="C30" s="7">
        <f t="shared" si="12"/>
        <v>1737</v>
      </c>
      <c r="D30">
        <v>2</v>
      </c>
      <c r="E30">
        <f t="shared" si="13"/>
        <v>418</v>
      </c>
      <c r="F30">
        <v>22</v>
      </c>
      <c r="G30">
        <v>62</v>
      </c>
      <c r="H30">
        <v>334</v>
      </c>
      <c r="I30">
        <f t="shared" si="14"/>
        <v>1317</v>
      </c>
      <c r="J30">
        <v>185</v>
      </c>
      <c r="K30">
        <v>285</v>
      </c>
      <c r="L30">
        <v>568</v>
      </c>
      <c r="M30">
        <v>279</v>
      </c>
      <c r="N30">
        <v>48600</v>
      </c>
      <c r="O30">
        <f t="shared" si="15"/>
        <v>35.74074074074074</v>
      </c>
      <c r="Q30" s="11"/>
      <c r="R30">
        <v>2018</v>
      </c>
      <c r="S30">
        <v>44313</v>
      </c>
      <c r="T30" s="7">
        <f t="shared" si="16"/>
        <v>43319</v>
      </c>
      <c r="U30">
        <v>125</v>
      </c>
      <c r="V30">
        <f t="shared" si="17"/>
        <v>13835</v>
      </c>
      <c r="W30">
        <v>2554</v>
      </c>
      <c r="X30">
        <v>2651</v>
      </c>
      <c r="Y30">
        <v>8630</v>
      </c>
      <c r="Z30">
        <f t="shared" si="18"/>
        <v>29359</v>
      </c>
      <c r="AA30">
        <v>4410</v>
      </c>
      <c r="AB30">
        <v>6279</v>
      </c>
      <c r="AC30">
        <v>11227</v>
      </c>
      <c r="AD30">
        <v>7443</v>
      </c>
      <c r="AE30">
        <v>1729800</v>
      </c>
      <c r="AF30">
        <f t="shared" si="19"/>
        <v>25.617412417620535</v>
      </c>
    </row>
    <row r="31" spans="1:32" x14ac:dyDescent="0.3">
      <c r="A31">
        <v>2019</v>
      </c>
      <c r="B31">
        <v>1689</v>
      </c>
      <c r="C31" s="7">
        <f t="shared" si="12"/>
        <v>1689</v>
      </c>
      <c r="D31">
        <v>1</v>
      </c>
      <c r="E31">
        <f t="shared" si="13"/>
        <v>441</v>
      </c>
      <c r="F31">
        <v>29</v>
      </c>
      <c r="G31">
        <v>69</v>
      </c>
      <c r="H31">
        <v>343</v>
      </c>
      <c r="I31">
        <f t="shared" si="14"/>
        <v>1247</v>
      </c>
      <c r="J31">
        <v>190</v>
      </c>
      <c r="K31">
        <v>237</v>
      </c>
      <c r="L31">
        <v>538</v>
      </c>
      <c r="M31">
        <v>282</v>
      </c>
      <c r="N31">
        <v>50400</v>
      </c>
      <c r="O31">
        <f t="shared" si="15"/>
        <v>33.511904761904759</v>
      </c>
      <c r="R31">
        <v>2019</v>
      </c>
      <c r="S31" t="s">
        <v>11</v>
      </c>
      <c r="T31" s="7">
        <f t="shared" si="16"/>
        <v>0</v>
      </c>
      <c r="U31" t="s">
        <v>11</v>
      </c>
      <c r="V31">
        <f t="shared" si="17"/>
        <v>0</v>
      </c>
      <c r="W31" t="s">
        <v>11</v>
      </c>
      <c r="X31" t="s">
        <v>11</v>
      </c>
      <c r="Y31" t="s">
        <v>11</v>
      </c>
      <c r="Z31">
        <f t="shared" si="18"/>
        <v>0</v>
      </c>
      <c r="AA31" t="s">
        <v>11</v>
      </c>
      <c r="AB31" t="s">
        <v>11</v>
      </c>
      <c r="AC31" t="s">
        <v>11</v>
      </c>
      <c r="AD31" t="s">
        <v>11</v>
      </c>
      <c r="AE31">
        <v>1705600</v>
      </c>
      <c r="AF31" t="e">
        <f t="shared" si="19"/>
        <v>#VALUE!</v>
      </c>
    </row>
    <row r="32" spans="1:32" x14ac:dyDescent="0.3">
      <c r="N32">
        <v>52400</v>
      </c>
    </row>
  </sheetData>
  <mergeCells count="4">
    <mergeCell ref="Q20:Q21"/>
    <mergeCell ref="Q22:Q30"/>
    <mergeCell ref="Q4:Q5"/>
    <mergeCell ref="Q6:Q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7A08-B63E-4E73-8EBD-A146AB9F571C}">
  <dimension ref="A2:BD32"/>
  <sheetViews>
    <sheetView zoomScaleNormal="100" workbookViewId="0">
      <selection activeCell="F4" sqref="F4"/>
    </sheetView>
  </sheetViews>
  <sheetFormatPr baseColWidth="10" defaultRowHeight="14.4" x14ac:dyDescent="0.3"/>
  <sheetData>
    <row r="2" spans="1:56" x14ac:dyDescent="0.3">
      <c r="A2" t="s">
        <v>15</v>
      </c>
      <c r="O2" t="s">
        <v>16</v>
      </c>
      <c r="AD2" t="s">
        <v>17</v>
      </c>
    </row>
    <row r="3" spans="1:56" x14ac:dyDescent="0.3">
      <c r="B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23</v>
      </c>
      <c r="Q3" t="s">
        <v>0</v>
      </c>
      <c r="S3" t="s">
        <v>1</v>
      </c>
      <c r="T3" t="s">
        <v>2</v>
      </c>
      <c r="U3" t="s">
        <v>3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A3" t="s">
        <v>9</v>
      </c>
      <c r="AB3" t="s">
        <v>23</v>
      </c>
      <c r="AE3" t="s">
        <v>0</v>
      </c>
      <c r="AG3" t="s">
        <v>1</v>
      </c>
      <c r="AH3" t="s">
        <v>2</v>
      </c>
      <c r="AI3" t="s">
        <v>3</v>
      </c>
      <c r="AJ3" t="s">
        <v>4</v>
      </c>
      <c r="AK3" t="s">
        <v>5</v>
      </c>
      <c r="AL3" t="s">
        <v>6</v>
      </c>
      <c r="AM3" t="s">
        <v>7</v>
      </c>
      <c r="AN3" t="s">
        <v>8</v>
      </c>
      <c r="AO3" t="s">
        <v>9</v>
      </c>
      <c r="AP3" t="s">
        <v>23</v>
      </c>
      <c r="AS3" t="s">
        <v>0</v>
      </c>
      <c r="AU3" t="s">
        <v>1</v>
      </c>
      <c r="AV3" t="s">
        <v>2</v>
      </c>
      <c r="AW3" t="s">
        <v>3</v>
      </c>
      <c r="AX3" t="s">
        <v>4</v>
      </c>
      <c r="AY3" t="s">
        <v>5</v>
      </c>
      <c r="AZ3" t="s">
        <v>6</v>
      </c>
      <c r="BA3" t="s">
        <v>7</v>
      </c>
      <c r="BB3" t="s">
        <v>8</v>
      </c>
      <c r="BC3" t="s">
        <v>9</v>
      </c>
      <c r="BD3" t="s">
        <v>23</v>
      </c>
    </row>
    <row r="4" spans="1:56" x14ac:dyDescent="0.3">
      <c r="A4">
        <v>2008</v>
      </c>
      <c r="B4">
        <v>447</v>
      </c>
      <c r="C4">
        <f>SUM(D4:K4)</f>
        <v>1</v>
      </c>
      <c r="D4" s="5">
        <f>Unfallanzahl!D4/Unfallanzahl!$B4</f>
        <v>0</v>
      </c>
      <c r="E4" s="5">
        <f>Unfallanzahl!F4/Unfallanzahl!$B4</f>
        <v>1.1185682326621925E-2</v>
      </c>
      <c r="F4" s="5">
        <f>Unfallanzahl!G4/Unfallanzahl!$B4</f>
        <v>3.3557046979865772E-2</v>
      </c>
      <c r="G4" s="5">
        <f>Unfallanzahl!H4/Unfallanzahl!$B4</f>
        <v>0.18791946308724833</v>
      </c>
      <c r="H4" s="5">
        <f>Unfallanzahl!J4/Unfallanzahl!$B4</f>
        <v>8.9485458612975396E-2</v>
      </c>
      <c r="I4" s="5">
        <f>Unfallanzahl!K4/Unfallanzahl!$B4</f>
        <v>0.17449664429530201</v>
      </c>
      <c r="J4" s="5">
        <f>Unfallanzahl!L4/Unfallanzahl!$B4</f>
        <v>0.36017897091722595</v>
      </c>
      <c r="K4" s="5">
        <f>Unfallanzahl!M4/Unfallanzahl!$B4</f>
        <v>0.14317673378076062</v>
      </c>
      <c r="L4" s="1">
        <v>6600</v>
      </c>
      <c r="M4">
        <f t="shared" ref="M4:M15" si="0">B4*1000/L4</f>
        <v>67.727272727272734</v>
      </c>
      <c r="O4" s="11" t="s">
        <v>12</v>
      </c>
      <c r="P4">
        <v>2008</v>
      </c>
      <c r="Q4" s="2">
        <v>8495</v>
      </c>
      <c r="R4" s="4">
        <f>SUM(S4:Z4)</f>
        <v>0.73949381989405527</v>
      </c>
      <c r="S4" s="5">
        <f>Unfallanzahl!U4/Unfallanzahl!$S4</f>
        <v>5.2972336668628602E-3</v>
      </c>
      <c r="T4" s="5">
        <f>Unfallanzahl!W4/Unfallanzahl!$S4</f>
        <v>3.1194820482636845E-2</v>
      </c>
      <c r="U4" s="5">
        <f>Unfallanzahl!X4/Unfallanzahl!$S4</f>
        <v>3.7433784579164214E-2</v>
      </c>
      <c r="V4" s="5">
        <f>Unfallanzahl!Y4/Unfallanzahl!$S4</f>
        <v>0.17633902295467924</v>
      </c>
      <c r="W4" s="5">
        <f>Unfallanzahl!AA4/Unfallanzahl!$S4</f>
        <v>9.2642731018246022E-2</v>
      </c>
      <c r="X4" s="5">
        <f>Unfallanzahl!AB4/Unfallanzahl!$S4</f>
        <v>0.11312536786344909</v>
      </c>
      <c r="Y4" s="5">
        <f>Unfallanzahl!AC4/Unfallanzahl!$S4</f>
        <v>0.18340200117716304</v>
      </c>
      <c r="Z4" s="5">
        <f>Unfallanzahl!AD4/Unfallanzahl!$S4</f>
        <v>0.10005885815185403</v>
      </c>
      <c r="AA4" s="1">
        <v>279100</v>
      </c>
      <c r="AB4">
        <f>Q4*1000/AA4</f>
        <v>30.437119312074525</v>
      </c>
      <c r="AD4">
        <v>2008</v>
      </c>
      <c r="AE4">
        <v>1964</v>
      </c>
      <c r="AF4" s="4">
        <f>SUM(AG4:AN4)</f>
        <v>4.0733197556008143E-3</v>
      </c>
      <c r="AG4" s="5">
        <f>Unfallanzahl!AK4/Unfallanzahl!$AI4</f>
        <v>4.0733197556008143E-3</v>
      </c>
      <c r="AH4" s="5">
        <f>Unfallanzahl!AM4/Unfallanzahl!$AI4</f>
        <v>0</v>
      </c>
      <c r="AI4" s="5">
        <f>Unfallanzahl!AN4/Unfallanzahl!$AI4</f>
        <v>0</v>
      </c>
      <c r="AJ4" s="5">
        <f>Unfallanzahl!AO4/Unfallanzahl!$AI4</f>
        <v>0</v>
      </c>
      <c r="AK4" s="5">
        <f>Unfallanzahl!AQ4/Unfallanzahl!$AI4</f>
        <v>0</v>
      </c>
      <c r="AL4" s="5">
        <f>Unfallanzahl!AR4/Unfallanzahl!$AI4</f>
        <v>0</v>
      </c>
      <c r="AM4" s="5">
        <f>Unfallanzahl!AS4/Unfallanzahl!$AI4</f>
        <v>0</v>
      </c>
      <c r="AN4" s="5">
        <f>Unfallanzahl!AT4/Unfallanzahl!$AI4</f>
        <v>0</v>
      </c>
      <c r="AO4" s="1">
        <v>42200</v>
      </c>
      <c r="AP4">
        <f>AE4*1000/AO4</f>
        <v>46.540284360189574</v>
      </c>
      <c r="AR4" t="s">
        <v>18</v>
      </c>
      <c r="AS4" s="9">
        <f>B16</f>
        <v>188.66666666666666</v>
      </c>
      <c r="AT4" s="3">
        <f t="shared" ref="AT4:BD4" si="1">C16</f>
        <v>1</v>
      </c>
      <c r="AU4" s="4">
        <f t="shared" si="1"/>
        <v>4.2023756958268141E-3</v>
      </c>
      <c r="AV4" s="4">
        <f t="shared" si="1"/>
        <v>2.4653578294795007E-2</v>
      </c>
      <c r="AW4" s="4">
        <f t="shared" si="1"/>
        <v>4.5124273463651617E-2</v>
      </c>
      <c r="AX4" s="4">
        <f t="shared" si="1"/>
        <v>0.18283726256337751</v>
      </c>
      <c r="AY4" s="4">
        <f t="shared" si="1"/>
        <v>0.10463545912687139</v>
      </c>
      <c r="AZ4" s="4">
        <f t="shared" si="1"/>
        <v>0.17240760913270461</v>
      </c>
      <c r="BA4" s="4">
        <f t="shared" si="1"/>
        <v>0.29984789634119652</v>
      </c>
      <c r="BB4" s="4">
        <f t="shared" si="1"/>
        <v>0.16629154538157656</v>
      </c>
      <c r="BC4" s="9">
        <f t="shared" si="1"/>
        <v>5450</v>
      </c>
      <c r="BD4" s="9">
        <f t="shared" si="1"/>
        <v>34.74128859629041</v>
      </c>
    </row>
    <row r="5" spans="1:56" x14ac:dyDescent="0.3">
      <c r="A5">
        <v>2009</v>
      </c>
      <c r="B5">
        <v>270</v>
      </c>
      <c r="C5">
        <f t="shared" ref="C5:C15" si="2">SUM(D5:K5)</f>
        <v>1</v>
      </c>
      <c r="D5" s="5">
        <f>Unfallanzahl!D5/Unfallanzahl!$B5</f>
        <v>3.7037037037037038E-3</v>
      </c>
      <c r="E5" s="5">
        <f>Unfallanzahl!F5/Unfallanzahl!$B5</f>
        <v>2.5925925925925925E-2</v>
      </c>
      <c r="F5" s="5">
        <f>Unfallanzahl!G5/Unfallanzahl!$B5</f>
        <v>4.0740740740740744E-2</v>
      </c>
      <c r="G5" s="5">
        <f>Unfallanzahl!H5/Unfallanzahl!$B5</f>
        <v>0.14444444444444443</v>
      </c>
      <c r="H5" s="5">
        <f>Unfallanzahl!J5/Unfallanzahl!$B5</f>
        <v>0.11851851851851852</v>
      </c>
      <c r="I5" s="5">
        <f>Unfallanzahl!K5/Unfallanzahl!$B5</f>
        <v>0.21111111111111111</v>
      </c>
      <c r="J5" s="5">
        <f>Unfallanzahl!L5/Unfallanzahl!$B5</f>
        <v>0.26296296296296295</v>
      </c>
      <c r="K5" s="5">
        <f>Unfallanzahl!M5/Unfallanzahl!$B5</f>
        <v>0.19259259259259259</v>
      </c>
      <c r="L5">
        <v>6100</v>
      </c>
      <c r="M5">
        <f t="shared" si="0"/>
        <v>44.26229508196721</v>
      </c>
      <c r="O5" s="11"/>
      <c r="P5">
        <v>2009</v>
      </c>
      <c r="Q5" s="2">
        <v>8305</v>
      </c>
      <c r="R5" s="4">
        <f t="shared" ref="R5:R14" si="3">SUM(S5:Z5)</f>
        <v>0.70788681517158347</v>
      </c>
      <c r="S5" s="5">
        <f>Unfallanzahl!U5/Unfallanzahl!$S5</f>
        <v>5.1776038531005418E-3</v>
      </c>
      <c r="T5" s="5">
        <f>Unfallanzahl!W5/Unfallanzahl!$S5</f>
        <v>3.9614689945815774E-2</v>
      </c>
      <c r="U5" s="5">
        <f>Unfallanzahl!X5/Unfallanzahl!$S5</f>
        <v>4.3226971703792895E-2</v>
      </c>
      <c r="V5" s="5">
        <f>Unfallanzahl!Y5/Unfallanzahl!$S5</f>
        <v>0.17254665863937388</v>
      </c>
      <c r="W5" s="5">
        <f>Unfallanzahl!AA5/Unfallanzahl!$S5</f>
        <v>8.9945815773630339E-2</v>
      </c>
      <c r="X5" s="5">
        <f>Unfallanzahl!AB5/Unfallanzahl!$S5</f>
        <v>0.10415412402167369</v>
      </c>
      <c r="Y5" s="5">
        <f>Unfallanzahl!AC5/Unfallanzahl!$S5</f>
        <v>0.16881396748946417</v>
      </c>
      <c r="Z5" s="5">
        <f>Unfallanzahl!AD5/Unfallanzahl!$S5</f>
        <v>8.4406983744732086E-2</v>
      </c>
      <c r="AA5">
        <v>256100</v>
      </c>
      <c r="AB5">
        <f t="shared" ref="AB5:AB15" si="4">Q5*1000/AA5</f>
        <v>32.428738773916436</v>
      </c>
      <c r="AD5">
        <v>2009</v>
      </c>
      <c r="AE5">
        <v>2174</v>
      </c>
      <c r="AF5" s="4">
        <f t="shared" ref="AF5:AF14" si="5">SUM(AG5:AN5)</f>
        <v>9.1996320147194111E-4</v>
      </c>
      <c r="AG5" s="5">
        <f>Unfallanzahl!AK5/Unfallanzahl!$AI5</f>
        <v>9.1996320147194111E-4</v>
      </c>
      <c r="AH5" s="5">
        <f>Unfallanzahl!AM5/Unfallanzahl!$AI5</f>
        <v>0</v>
      </c>
      <c r="AI5" s="5">
        <f>Unfallanzahl!AN5/Unfallanzahl!$AI5</f>
        <v>0</v>
      </c>
      <c r="AJ5" s="5">
        <f>Unfallanzahl!AO5/Unfallanzahl!$AI5</f>
        <v>0</v>
      </c>
      <c r="AK5" s="5">
        <f>Unfallanzahl!AQ5/Unfallanzahl!$AI5</f>
        <v>0</v>
      </c>
      <c r="AL5" s="5">
        <f>Unfallanzahl!AR5/Unfallanzahl!$AI5</f>
        <v>0</v>
      </c>
      <c r="AM5" s="5">
        <f>Unfallanzahl!AS5/Unfallanzahl!$AI5</f>
        <v>0</v>
      </c>
      <c r="AN5" s="5">
        <f>Unfallanzahl!AT5/Unfallanzahl!$AI5</f>
        <v>0</v>
      </c>
      <c r="AO5">
        <v>41900</v>
      </c>
      <c r="AP5">
        <f t="shared" ref="AP5:AP15" si="6">AE5*1000/AO5</f>
        <v>51.885441527446304</v>
      </c>
      <c r="AR5" t="s">
        <v>19</v>
      </c>
      <c r="AS5" s="9">
        <f>Q16</f>
        <v>6175.909090909091</v>
      </c>
      <c r="AT5" s="3">
        <f t="shared" ref="AT5:BD5" si="7">R16</f>
        <v>0.73715836500915666</v>
      </c>
      <c r="AU5" s="4">
        <f t="shared" si="7"/>
        <v>5.8458117789747304E-3</v>
      </c>
      <c r="AV5" s="4">
        <f t="shared" si="7"/>
        <v>4.1388270685089219E-2</v>
      </c>
      <c r="AW5" s="4">
        <f t="shared" si="7"/>
        <v>5.3714893080759003E-2</v>
      </c>
      <c r="AX5" s="4">
        <f t="shared" si="7"/>
        <v>0.17282899940069801</v>
      </c>
      <c r="AY5" s="4">
        <f t="shared" si="7"/>
        <v>9.1680961847285317E-2</v>
      </c>
      <c r="AZ5" s="4">
        <f t="shared" si="7"/>
        <v>0.11166846764172279</v>
      </c>
      <c r="BA5" s="4">
        <f t="shared" si="7"/>
        <v>0.17200854809970847</v>
      </c>
      <c r="BB5" s="4">
        <f t="shared" si="7"/>
        <v>8.8022412474919098E-2</v>
      </c>
      <c r="BC5" s="9">
        <f t="shared" si="7"/>
        <v>230308.33333333334</v>
      </c>
      <c r="BD5" s="9">
        <f t="shared" si="7"/>
        <v>26.448630972035811</v>
      </c>
    </row>
    <row r="6" spans="1:56" x14ac:dyDescent="0.3">
      <c r="A6">
        <v>2010</v>
      </c>
      <c r="B6">
        <v>175</v>
      </c>
      <c r="C6">
        <f t="shared" si="2"/>
        <v>1</v>
      </c>
      <c r="D6" s="5">
        <f>Unfallanzahl!D6/Unfallanzahl!$B6</f>
        <v>5.7142857142857143E-3</v>
      </c>
      <c r="E6" s="5">
        <f>Unfallanzahl!F6/Unfallanzahl!$B6</f>
        <v>3.4285714285714287E-2</v>
      </c>
      <c r="F6" s="5">
        <f>Unfallanzahl!G6/Unfallanzahl!$B6</f>
        <v>6.2857142857142861E-2</v>
      </c>
      <c r="G6" s="5">
        <f>Unfallanzahl!H6/Unfallanzahl!$B6</f>
        <v>0.2</v>
      </c>
      <c r="H6" s="5">
        <f>Unfallanzahl!J6/Unfallanzahl!$B6</f>
        <v>8.5714285714285715E-2</v>
      </c>
      <c r="I6" s="5">
        <f>Unfallanzahl!K6/Unfallanzahl!$B6</f>
        <v>0.15428571428571428</v>
      </c>
      <c r="J6" s="5">
        <f>Unfallanzahl!L6/Unfallanzahl!$B6</f>
        <v>0.34285714285714286</v>
      </c>
      <c r="K6" s="5">
        <f>Unfallanzahl!M6/Unfallanzahl!$B6</f>
        <v>0.11428571428571428</v>
      </c>
      <c r="L6">
        <v>6300</v>
      </c>
      <c r="M6">
        <f t="shared" si="0"/>
        <v>27.777777777777779</v>
      </c>
      <c r="O6" s="11" t="s">
        <v>13</v>
      </c>
      <c r="P6">
        <v>2010</v>
      </c>
      <c r="Q6" s="2">
        <v>7769</v>
      </c>
      <c r="R6" s="4">
        <f t="shared" si="3"/>
        <v>0.68039644741923022</v>
      </c>
      <c r="S6" s="5">
        <f>Unfallanzahl!U6/Unfallanzahl!$S6</f>
        <v>5.6635345604324882E-3</v>
      </c>
      <c r="T6" s="5">
        <f>Unfallanzahl!W6/Unfallanzahl!$S6</f>
        <v>3.9001158450250997E-2</v>
      </c>
      <c r="U6" s="5">
        <f>Unfallanzahl!X6/Unfallanzahl!$S6</f>
        <v>4.2219075814133096E-2</v>
      </c>
      <c r="V6" s="5">
        <f>Unfallanzahl!Y6/Unfallanzahl!$S6</f>
        <v>0.16166816836143647</v>
      </c>
      <c r="W6" s="5">
        <f>Unfallanzahl!AA6/Unfallanzahl!$S6</f>
        <v>9.0487836272364522E-2</v>
      </c>
      <c r="X6" s="5">
        <f>Unfallanzahl!AB6/Unfallanzahl!$S6</f>
        <v>0.10773587334277256</v>
      </c>
      <c r="Y6" s="5">
        <f>Unfallanzahl!AC6/Unfallanzahl!$S6</f>
        <v>0.16038100141588363</v>
      </c>
      <c r="Z6" s="5">
        <f>Unfallanzahl!AD6/Unfallanzahl!$S6</f>
        <v>7.3239799201956488E-2</v>
      </c>
      <c r="AA6">
        <v>236300</v>
      </c>
      <c r="AB6">
        <f t="shared" si="4"/>
        <v>32.877697841726622</v>
      </c>
      <c r="AD6">
        <v>2010</v>
      </c>
      <c r="AE6">
        <v>2128</v>
      </c>
      <c r="AF6" s="4">
        <f t="shared" si="5"/>
        <v>2.3496240601503758E-3</v>
      </c>
      <c r="AG6" s="5">
        <f>Unfallanzahl!AK6/Unfallanzahl!$AI6</f>
        <v>2.3496240601503758E-3</v>
      </c>
      <c r="AH6" s="5">
        <f>Unfallanzahl!AM6/Unfallanzahl!$AI6</f>
        <v>0</v>
      </c>
      <c r="AI6" s="5">
        <f>Unfallanzahl!AN6/Unfallanzahl!$AI6</f>
        <v>0</v>
      </c>
      <c r="AJ6" s="5">
        <f>Unfallanzahl!AO6/Unfallanzahl!$AI6</f>
        <v>0</v>
      </c>
      <c r="AK6" s="5">
        <f>Unfallanzahl!AQ6/Unfallanzahl!$AI6</f>
        <v>0</v>
      </c>
      <c r="AL6" s="5">
        <f>Unfallanzahl!AR6/Unfallanzahl!$AI6</f>
        <v>0</v>
      </c>
      <c r="AM6" s="5">
        <f>Unfallanzahl!AS6/Unfallanzahl!$AI6</f>
        <v>0</v>
      </c>
      <c r="AN6" s="5">
        <f>Unfallanzahl!AT6/Unfallanzahl!$AI6</f>
        <v>0</v>
      </c>
      <c r="AO6" s="1">
        <v>37300</v>
      </c>
      <c r="AP6">
        <f t="shared" si="6"/>
        <v>57.050938337801611</v>
      </c>
      <c r="AR6" t="s">
        <v>20</v>
      </c>
      <c r="AS6" s="9">
        <f>AE16</f>
        <v>1683</v>
      </c>
      <c r="AT6" s="3">
        <f>AF16</f>
        <v>0.85939700309692812</v>
      </c>
      <c r="AU6" s="4">
        <f t="shared" ref="AU6:BD6" si="8">AG16</f>
        <v>2.2439111062409591E-3</v>
      </c>
      <c r="AV6" s="4">
        <f t="shared" si="8"/>
        <v>5.1325769904014461E-2</v>
      </c>
      <c r="AW6" s="4">
        <f t="shared" si="8"/>
        <v>4.1553657645180521E-2</v>
      </c>
      <c r="AX6" s="4">
        <f t="shared" si="8"/>
        <v>0.18556177505914939</v>
      </c>
      <c r="AY6" s="4">
        <f t="shared" si="8"/>
        <v>9.0859691846038426E-2</v>
      </c>
      <c r="AZ6" s="4">
        <f t="shared" si="8"/>
        <v>0.12487925058187625</v>
      </c>
      <c r="BA6" s="4">
        <f t="shared" si="8"/>
        <v>0.21439254428991864</v>
      </c>
      <c r="BB6" s="4">
        <f t="shared" si="8"/>
        <v>0.149343628214746</v>
      </c>
      <c r="BC6" s="9">
        <f t="shared" si="8"/>
        <v>40600</v>
      </c>
      <c r="BD6" s="9">
        <f t="shared" si="8"/>
        <v>41.550875635458773</v>
      </c>
    </row>
    <row r="7" spans="1:56" x14ac:dyDescent="0.3">
      <c r="A7">
        <v>2011</v>
      </c>
      <c r="B7">
        <v>159</v>
      </c>
      <c r="C7">
        <f t="shared" si="2"/>
        <v>1</v>
      </c>
      <c r="D7" s="5">
        <f>Unfallanzahl!D7/Unfallanzahl!$B7</f>
        <v>6.2893081761006293E-3</v>
      </c>
      <c r="E7" s="5">
        <f>Unfallanzahl!F7/Unfallanzahl!$B7</f>
        <v>6.2893081761006293E-3</v>
      </c>
      <c r="F7" s="5">
        <f>Unfallanzahl!G7/Unfallanzahl!$B7</f>
        <v>3.7735849056603772E-2</v>
      </c>
      <c r="G7" s="5">
        <f>Unfallanzahl!H7/Unfallanzahl!$B7</f>
        <v>0.16352201257861634</v>
      </c>
      <c r="H7" s="5">
        <f>Unfallanzahl!J7/Unfallanzahl!$B7</f>
        <v>8.1761006289308172E-2</v>
      </c>
      <c r="I7" s="5">
        <f>Unfallanzahl!K7/Unfallanzahl!$B7</f>
        <v>0.15723270440251572</v>
      </c>
      <c r="J7" s="5">
        <f>Unfallanzahl!L7/Unfallanzahl!$B7</f>
        <v>0.37106918238993708</v>
      </c>
      <c r="K7" s="5">
        <f>Unfallanzahl!M7/Unfallanzahl!$B7</f>
        <v>0.1761006289308176</v>
      </c>
      <c r="L7">
        <v>7100</v>
      </c>
      <c r="M7">
        <f t="shared" si="0"/>
        <v>22.3943661971831</v>
      </c>
      <c r="O7" s="11"/>
      <c r="P7">
        <v>2011</v>
      </c>
      <c r="Q7">
        <v>7236</v>
      </c>
      <c r="R7" s="4">
        <f t="shared" si="3"/>
        <v>0.64234383637368708</v>
      </c>
      <c r="S7" s="5">
        <f>Unfallanzahl!U7/Unfallanzahl!$S7</f>
        <v>6.0807075732448868E-3</v>
      </c>
      <c r="T7" s="5">
        <f>Unfallanzahl!W7/Unfallanzahl!$S7</f>
        <v>3.8833609729132114E-2</v>
      </c>
      <c r="U7" s="5">
        <f>Unfallanzahl!X7/Unfallanzahl!$S7</f>
        <v>4.15975677169707E-2</v>
      </c>
      <c r="V7" s="5">
        <f>Unfallanzahl!Y7/Unfallanzahl!$S7</f>
        <v>0.13681592039800994</v>
      </c>
      <c r="W7" s="5">
        <f>Unfallanzahl!AA7/Unfallanzahl!$S7</f>
        <v>8.7341072415699286E-2</v>
      </c>
      <c r="X7" s="5">
        <f>Unfallanzahl!AB7/Unfallanzahl!$S7</f>
        <v>9.5080154781647316E-2</v>
      </c>
      <c r="Y7" s="5">
        <f>Unfallanzahl!AC7/Unfallanzahl!$S7</f>
        <v>0.16141514648977334</v>
      </c>
      <c r="Z7" s="5">
        <f>Unfallanzahl!AD7/Unfallanzahl!$S7</f>
        <v>7.5179657269209513E-2</v>
      </c>
      <c r="AA7">
        <v>237200</v>
      </c>
      <c r="AB7">
        <f t="shared" si="4"/>
        <v>30.505902192242832</v>
      </c>
      <c r="AD7">
        <v>2011</v>
      </c>
      <c r="AE7">
        <v>2237</v>
      </c>
      <c r="AF7" s="4">
        <f t="shared" si="5"/>
        <v>3.5762181493071078E-3</v>
      </c>
      <c r="AG7" s="5">
        <f>Unfallanzahl!AK7/Unfallanzahl!$AI7</f>
        <v>3.5762181493071078E-3</v>
      </c>
      <c r="AH7" s="5">
        <f>Unfallanzahl!AM7/Unfallanzahl!$AI7</f>
        <v>0</v>
      </c>
      <c r="AI7" s="5">
        <f>Unfallanzahl!AN7/Unfallanzahl!$AI7</f>
        <v>0</v>
      </c>
      <c r="AJ7" s="5">
        <f>Unfallanzahl!AO7/Unfallanzahl!$AI7</f>
        <v>0</v>
      </c>
      <c r="AK7" s="5">
        <f>Unfallanzahl!AQ7/Unfallanzahl!$AI7</f>
        <v>0</v>
      </c>
      <c r="AL7" s="5">
        <f>Unfallanzahl!AR7/Unfallanzahl!$AI7</f>
        <v>0</v>
      </c>
      <c r="AM7" s="5">
        <f>Unfallanzahl!AS7/Unfallanzahl!$AI7</f>
        <v>0</v>
      </c>
      <c r="AN7" s="5">
        <f>Unfallanzahl!AT7/Unfallanzahl!$AI7</f>
        <v>0</v>
      </c>
      <c r="AO7" s="1">
        <v>41400</v>
      </c>
      <c r="AP7">
        <f t="shared" si="6"/>
        <v>54.033816425120776</v>
      </c>
    </row>
    <row r="8" spans="1:56" x14ac:dyDescent="0.3">
      <c r="A8">
        <v>2012</v>
      </c>
      <c r="B8">
        <v>176</v>
      </c>
      <c r="C8">
        <f t="shared" si="2"/>
        <v>1</v>
      </c>
      <c r="D8" s="5">
        <f>Unfallanzahl!D8/Unfallanzahl!$B8</f>
        <v>0</v>
      </c>
      <c r="E8" s="5">
        <f>Unfallanzahl!F8/Unfallanzahl!$B8</f>
        <v>2.2727272727272728E-2</v>
      </c>
      <c r="F8" s="5">
        <f>Unfallanzahl!G8/Unfallanzahl!$B8</f>
        <v>5.6818181818181816E-2</v>
      </c>
      <c r="G8" s="5">
        <f>Unfallanzahl!H8/Unfallanzahl!$B8</f>
        <v>0.125</v>
      </c>
      <c r="H8" s="5">
        <f>Unfallanzahl!J8/Unfallanzahl!$B8</f>
        <v>0.10795454545454546</v>
      </c>
      <c r="I8" s="5">
        <f>Unfallanzahl!K8/Unfallanzahl!$B8</f>
        <v>0.17045454545454544</v>
      </c>
      <c r="J8" s="5">
        <f>Unfallanzahl!L8/Unfallanzahl!$B8</f>
        <v>0.33522727272727271</v>
      </c>
      <c r="K8" s="5">
        <f>Unfallanzahl!M8/Unfallanzahl!$B8</f>
        <v>0.18181818181818182</v>
      </c>
      <c r="L8">
        <v>6800</v>
      </c>
      <c r="M8">
        <f t="shared" si="0"/>
        <v>25.882352941176471</v>
      </c>
      <c r="O8" s="11"/>
      <c r="P8">
        <v>2012</v>
      </c>
      <c r="Q8">
        <v>6109</v>
      </c>
      <c r="R8" s="4">
        <f t="shared" si="3"/>
        <v>0.66835816009166804</v>
      </c>
      <c r="S8" s="5">
        <f>Unfallanzahl!U8/Unfallanzahl!$S8</f>
        <v>5.7292519233917176E-3</v>
      </c>
      <c r="T8" s="5">
        <f>Unfallanzahl!W8/Unfallanzahl!$S8</f>
        <v>3.6339826485513177E-2</v>
      </c>
      <c r="U8" s="5">
        <f>Unfallanzahl!X8/Unfallanzahl!$S8</f>
        <v>5.5819283025045019E-2</v>
      </c>
      <c r="V8" s="5">
        <f>Unfallanzahl!Y8/Unfallanzahl!$S8</f>
        <v>0.15141594368963823</v>
      </c>
      <c r="W8" s="5">
        <f>Unfallanzahl!AA8/Unfallanzahl!$S8</f>
        <v>8.1846456048453101E-2</v>
      </c>
      <c r="X8" s="5">
        <f>Unfallanzahl!AB8/Unfallanzahl!$S8</f>
        <v>0.10820101489605501</v>
      </c>
      <c r="Y8" s="5">
        <f>Unfallanzahl!AC8/Unfallanzahl!$S8</f>
        <v>0.1582910459977083</v>
      </c>
      <c r="Z8" s="5">
        <f>Unfallanzahl!AD8/Unfallanzahl!$S8</f>
        <v>7.0715338025863481E-2</v>
      </c>
      <c r="AA8">
        <v>235900</v>
      </c>
      <c r="AB8">
        <f t="shared" si="4"/>
        <v>25.896566341670198</v>
      </c>
      <c r="AD8">
        <v>2012</v>
      </c>
      <c r="AE8">
        <v>1813</v>
      </c>
      <c r="AF8" s="4">
        <f t="shared" si="5"/>
        <v>3.3094318808604521E-3</v>
      </c>
      <c r="AG8" s="5">
        <f>Unfallanzahl!AK8/Unfallanzahl!$AI8</f>
        <v>3.3094318808604521E-3</v>
      </c>
      <c r="AH8" s="5">
        <f>Unfallanzahl!AM8/Unfallanzahl!$AI8</f>
        <v>0</v>
      </c>
      <c r="AI8" s="5">
        <f>Unfallanzahl!AN8/Unfallanzahl!$AI8</f>
        <v>0</v>
      </c>
      <c r="AJ8" s="5">
        <f>Unfallanzahl!AO8/Unfallanzahl!$AI8</f>
        <v>0</v>
      </c>
      <c r="AK8" s="5">
        <f>Unfallanzahl!AQ8/Unfallanzahl!$AI8</f>
        <v>0</v>
      </c>
      <c r="AL8" s="5">
        <f>Unfallanzahl!AR8/Unfallanzahl!$AI8</f>
        <v>0</v>
      </c>
      <c r="AM8" s="5">
        <f>Unfallanzahl!AS8/Unfallanzahl!$AI8</f>
        <v>0</v>
      </c>
      <c r="AN8" s="5">
        <f>Unfallanzahl!AT8/Unfallanzahl!$AI8</f>
        <v>0</v>
      </c>
      <c r="AO8" s="1">
        <v>39400</v>
      </c>
      <c r="AP8">
        <f t="shared" si="6"/>
        <v>46.015228426395936</v>
      </c>
    </row>
    <row r="9" spans="1:56" x14ac:dyDescent="0.3">
      <c r="A9">
        <v>2013</v>
      </c>
      <c r="B9">
        <v>141</v>
      </c>
      <c r="C9">
        <f t="shared" si="2"/>
        <v>1</v>
      </c>
      <c r="D9" s="5">
        <f>Unfallanzahl!D9/Unfallanzahl!$B9</f>
        <v>1.4184397163120567E-2</v>
      </c>
      <c r="E9" s="5">
        <f>Unfallanzahl!F9/Unfallanzahl!$B9</f>
        <v>3.5460992907801421E-2</v>
      </c>
      <c r="F9" s="5">
        <f>Unfallanzahl!G9/Unfallanzahl!$B9</f>
        <v>4.9645390070921988E-2</v>
      </c>
      <c r="G9" s="5">
        <f>Unfallanzahl!H9/Unfallanzahl!$B9</f>
        <v>0.1773049645390071</v>
      </c>
      <c r="H9" s="5">
        <f>Unfallanzahl!J9/Unfallanzahl!$B9</f>
        <v>0.11347517730496454</v>
      </c>
      <c r="I9" s="5">
        <f>Unfallanzahl!K9/Unfallanzahl!$B9</f>
        <v>0.1773049645390071</v>
      </c>
      <c r="J9" s="5">
        <f>Unfallanzahl!L9/Unfallanzahl!$B9</f>
        <v>0.27659574468085107</v>
      </c>
      <c r="K9" s="5">
        <f>Unfallanzahl!M9/Unfallanzahl!$B9</f>
        <v>0.15602836879432624</v>
      </c>
      <c r="L9" s="2">
        <v>5600</v>
      </c>
      <c r="M9">
        <f t="shared" si="0"/>
        <v>25.178571428571427</v>
      </c>
      <c r="O9" s="11"/>
      <c r="P9">
        <v>2013</v>
      </c>
      <c r="Q9">
        <v>5874</v>
      </c>
      <c r="R9" s="4">
        <f t="shared" si="3"/>
        <v>0.65628192032686428</v>
      </c>
      <c r="S9" s="5">
        <f>Unfallanzahl!U9/Unfallanzahl!$S9</f>
        <v>5.9584610146407903E-3</v>
      </c>
      <c r="T9" s="5">
        <f>Unfallanzahl!W9/Unfallanzahl!$S9</f>
        <v>4.3922369765066395E-2</v>
      </c>
      <c r="U9" s="5">
        <f>Unfallanzahl!X9/Unfallanzahl!$S9</f>
        <v>5.3796390875042559E-2</v>
      </c>
      <c r="V9" s="5">
        <f>Unfallanzahl!Y9/Unfallanzahl!$S9</f>
        <v>0.14776983316309159</v>
      </c>
      <c r="W9" s="5">
        <f>Unfallanzahl!AA9/Unfallanzahl!$S9</f>
        <v>7.6949267960503914E-2</v>
      </c>
      <c r="X9" s="5">
        <f>Unfallanzahl!AB9/Unfallanzahl!$S9</f>
        <v>0.104528430371127</v>
      </c>
      <c r="Y9" s="5">
        <f>Unfallanzahl!AC9/Unfallanzahl!$S9</f>
        <v>0.1474293496765407</v>
      </c>
      <c r="Z9" s="5">
        <f>Unfallanzahl!AD9/Unfallanzahl!$S9</f>
        <v>7.5927817500851202E-2</v>
      </c>
      <c r="AA9">
        <v>224800</v>
      </c>
      <c r="AB9">
        <f t="shared" si="4"/>
        <v>26.129893238434164</v>
      </c>
      <c r="AD9">
        <v>2013</v>
      </c>
      <c r="AE9">
        <v>1810</v>
      </c>
      <c r="AF9" s="4">
        <f t="shared" si="5"/>
        <v>2.7624309392265192E-3</v>
      </c>
      <c r="AG9" s="5">
        <f>Unfallanzahl!AK9/Unfallanzahl!$AI9</f>
        <v>2.7624309392265192E-3</v>
      </c>
      <c r="AH9" s="5">
        <f>Unfallanzahl!AM9/Unfallanzahl!$AI9</f>
        <v>0</v>
      </c>
      <c r="AI9" s="5">
        <f>Unfallanzahl!AN9/Unfallanzahl!$AI9</f>
        <v>0</v>
      </c>
      <c r="AJ9" s="5">
        <f>Unfallanzahl!AO9/Unfallanzahl!$AI9</f>
        <v>0</v>
      </c>
      <c r="AK9" s="5">
        <f>Unfallanzahl!AQ9/Unfallanzahl!$AI9</f>
        <v>0</v>
      </c>
      <c r="AL9" s="5">
        <f>Unfallanzahl!AR9/Unfallanzahl!$AI9</f>
        <v>0</v>
      </c>
      <c r="AM9" s="5">
        <f>Unfallanzahl!AS9/Unfallanzahl!$AI9</f>
        <v>0</v>
      </c>
      <c r="AN9" s="5">
        <f>Unfallanzahl!AT9/Unfallanzahl!$AI9</f>
        <v>0</v>
      </c>
      <c r="AO9">
        <v>37500</v>
      </c>
      <c r="AP9">
        <f t="shared" si="6"/>
        <v>48.266666666666666</v>
      </c>
    </row>
    <row r="10" spans="1:56" x14ac:dyDescent="0.3">
      <c r="A10">
        <v>2014</v>
      </c>
      <c r="B10">
        <v>116</v>
      </c>
      <c r="C10">
        <f t="shared" si="2"/>
        <v>1</v>
      </c>
      <c r="D10" s="5">
        <f>Unfallanzahl!D10/Unfallanzahl!$B10</f>
        <v>0</v>
      </c>
      <c r="E10" s="5">
        <f>Unfallanzahl!F10/Unfallanzahl!$B10</f>
        <v>1.7241379310344827E-2</v>
      </c>
      <c r="F10" s="5">
        <f>Unfallanzahl!G10/Unfallanzahl!$B10</f>
        <v>8.6206896551724144E-2</v>
      </c>
      <c r="G10" s="5">
        <f>Unfallanzahl!H10/Unfallanzahl!$B10</f>
        <v>0.2413793103448276</v>
      </c>
      <c r="H10" s="5">
        <f>Unfallanzahl!J10/Unfallanzahl!$B10</f>
        <v>0.10344827586206896</v>
      </c>
      <c r="I10" s="5">
        <f>Unfallanzahl!K10/Unfallanzahl!$B10</f>
        <v>0.17241379310344829</v>
      </c>
      <c r="J10" s="5">
        <f>Unfallanzahl!L10/Unfallanzahl!$B10</f>
        <v>0.22413793103448276</v>
      </c>
      <c r="K10" s="5">
        <f>Unfallanzahl!M10/Unfallanzahl!$B10</f>
        <v>0.15517241379310345</v>
      </c>
      <c r="L10" s="2">
        <v>3700</v>
      </c>
      <c r="M10">
        <f t="shared" si="0"/>
        <v>31.351351351351351</v>
      </c>
      <c r="O10" s="11"/>
      <c r="P10">
        <v>2014</v>
      </c>
      <c r="Q10">
        <v>4801</v>
      </c>
      <c r="R10" s="4">
        <f t="shared" si="3"/>
        <v>0.75421787127681728</v>
      </c>
      <c r="S10" s="5">
        <f>Unfallanzahl!U10/Unfallanzahl!$S10</f>
        <v>5.4155384294938555E-3</v>
      </c>
      <c r="T10" s="5">
        <f>Unfallanzahl!W10/Unfallanzahl!$S10</f>
        <v>3.9783378462820249E-2</v>
      </c>
      <c r="U10" s="5">
        <f>Unfallanzahl!X10/Unfallanzahl!$S10</f>
        <v>5.5613413872109975E-2</v>
      </c>
      <c r="V10" s="5">
        <f>Unfallanzahl!Y10/Unfallanzahl!$S10</f>
        <v>0.18246198708602374</v>
      </c>
      <c r="W10" s="5">
        <f>Unfallanzahl!AA10/Unfallanzahl!$S10</f>
        <v>9.0814413663820037E-2</v>
      </c>
      <c r="X10" s="5">
        <f>Unfallanzahl!AB10/Unfallanzahl!$S10</f>
        <v>0.11351801707977505</v>
      </c>
      <c r="Y10" s="5">
        <f>Unfallanzahl!AC10/Unfallanzahl!$S10</f>
        <v>0.18246198708602374</v>
      </c>
      <c r="Z10" s="5">
        <f>Unfallanzahl!AD10/Unfallanzahl!$S10</f>
        <v>8.4149135596750677E-2</v>
      </c>
      <c r="AA10">
        <v>216800</v>
      </c>
      <c r="AB10">
        <f t="shared" si="4"/>
        <v>22.144833948339482</v>
      </c>
      <c r="AD10">
        <v>2014</v>
      </c>
      <c r="AE10">
        <v>1070</v>
      </c>
      <c r="AF10" s="4">
        <f t="shared" si="5"/>
        <v>2.8037383177570091E-3</v>
      </c>
      <c r="AG10" s="5">
        <f>Unfallanzahl!AK10/Unfallanzahl!$AI10</f>
        <v>2.8037383177570091E-3</v>
      </c>
      <c r="AH10" s="5">
        <f>Unfallanzahl!AM10/Unfallanzahl!$AI10</f>
        <v>0</v>
      </c>
      <c r="AI10" s="5">
        <f>Unfallanzahl!AN10/Unfallanzahl!$AI10</f>
        <v>0</v>
      </c>
      <c r="AJ10" s="5">
        <f>Unfallanzahl!AO10/Unfallanzahl!$AI10</f>
        <v>0</v>
      </c>
      <c r="AK10" s="5">
        <f>Unfallanzahl!AQ10/Unfallanzahl!$AI10</f>
        <v>0</v>
      </c>
      <c r="AL10" s="5">
        <f>Unfallanzahl!AR10/Unfallanzahl!$AI10</f>
        <v>0</v>
      </c>
      <c r="AM10" s="5">
        <f>Unfallanzahl!AS10/Unfallanzahl!$AI10</f>
        <v>0</v>
      </c>
      <c r="AN10" s="5">
        <f>Unfallanzahl!AT10/Unfallanzahl!$AI10</f>
        <v>0</v>
      </c>
      <c r="AO10">
        <v>39000</v>
      </c>
      <c r="AP10">
        <f t="shared" si="6"/>
        <v>27.435897435897434</v>
      </c>
    </row>
    <row r="11" spans="1:56" x14ac:dyDescent="0.3">
      <c r="A11">
        <v>2015</v>
      </c>
      <c r="B11">
        <v>155</v>
      </c>
      <c r="C11">
        <f t="shared" si="2"/>
        <v>1</v>
      </c>
      <c r="D11" s="5">
        <f>Unfallanzahl!D11/Unfallanzahl!$B11</f>
        <v>1.2903225806451613E-2</v>
      </c>
      <c r="E11" s="5">
        <f>Unfallanzahl!F11/Unfallanzahl!$B11</f>
        <v>3.2258064516129031E-2</v>
      </c>
      <c r="F11" s="5">
        <f>Unfallanzahl!G11/Unfallanzahl!$B11</f>
        <v>5.1612903225806452E-2</v>
      </c>
      <c r="G11" s="5">
        <f>Unfallanzahl!H11/Unfallanzahl!$B11</f>
        <v>0.12903225806451613</v>
      </c>
      <c r="H11" s="5">
        <f>Unfallanzahl!J11/Unfallanzahl!$B11</f>
        <v>0.15483870967741936</v>
      </c>
      <c r="I11" s="5">
        <f>Unfallanzahl!K11/Unfallanzahl!$B11</f>
        <v>0.16774193548387098</v>
      </c>
      <c r="J11" s="5">
        <f>Unfallanzahl!L11/Unfallanzahl!$B11</f>
        <v>0.25806451612903225</v>
      </c>
      <c r="K11" s="5">
        <f>Unfallanzahl!M11/Unfallanzahl!$B11</f>
        <v>0.19354838709677419</v>
      </c>
      <c r="L11" s="2">
        <v>3700</v>
      </c>
      <c r="M11">
        <f t="shared" si="0"/>
        <v>41.891891891891895</v>
      </c>
      <c r="O11" s="11"/>
      <c r="P11">
        <v>2015</v>
      </c>
      <c r="Q11">
        <v>4412</v>
      </c>
      <c r="R11" s="4">
        <f t="shared" si="3"/>
        <v>0.74365367180417041</v>
      </c>
      <c r="S11" s="5">
        <f>Unfallanzahl!U11/Unfallanzahl!$S11</f>
        <v>7.4796010879419764E-3</v>
      </c>
      <c r="T11" s="5">
        <f>Unfallanzahl!W11/Unfallanzahl!$S11</f>
        <v>4.487760652765186E-2</v>
      </c>
      <c r="U11" s="5">
        <f>Unfallanzahl!X11/Unfallanzahl!$S11</f>
        <v>5.2357207615593836E-2</v>
      </c>
      <c r="V11" s="5">
        <f>Unfallanzahl!Y11/Unfallanzahl!$S11</f>
        <v>0.17520398912058024</v>
      </c>
      <c r="W11" s="5">
        <f>Unfallanzahl!AA11/Unfallanzahl!$S11</f>
        <v>9.0661831368993653E-2</v>
      </c>
      <c r="X11" s="5">
        <f>Unfallanzahl!AB11/Unfallanzahl!$S11</f>
        <v>0.10607434270172257</v>
      </c>
      <c r="Y11" s="5">
        <f>Unfallanzahl!AC11/Unfallanzahl!$S11</f>
        <v>0.16636446056210336</v>
      </c>
      <c r="Z11" s="5">
        <f>Unfallanzahl!AD11/Unfallanzahl!$S11</f>
        <v>0.10063463281958296</v>
      </c>
      <c r="AA11">
        <v>221100</v>
      </c>
      <c r="AB11">
        <f t="shared" si="4"/>
        <v>19.95477159656264</v>
      </c>
      <c r="AD11">
        <v>2015</v>
      </c>
      <c r="AE11">
        <v>992</v>
      </c>
      <c r="AF11" s="4">
        <f t="shared" si="5"/>
        <v>1.0080645161290322E-3</v>
      </c>
      <c r="AG11" s="5">
        <f>Unfallanzahl!AK11/Unfallanzahl!$AI11</f>
        <v>1.0080645161290322E-3</v>
      </c>
      <c r="AH11" s="5">
        <f>Unfallanzahl!AM11/Unfallanzahl!$AI11</f>
        <v>0</v>
      </c>
      <c r="AI11" s="5">
        <f>Unfallanzahl!AN11/Unfallanzahl!$AI11</f>
        <v>0</v>
      </c>
      <c r="AJ11" s="5">
        <f>Unfallanzahl!AO11/Unfallanzahl!$AI11</f>
        <v>0</v>
      </c>
      <c r="AK11" s="5">
        <f>Unfallanzahl!AQ11/Unfallanzahl!$AI11</f>
        <v>0</v>
      </c>
      <c r="AL11" s="5">
        <f>Unfallanzahl!AR11/Unfallanzahl!$AI11</f>
        <v>0</v>
      </c>
      <c r="AM11" s="5">
        <f>Unfallanzahl!AS11/Unfallanzahl!$AI11</f>
        <v>0</v>
      </c>
      <c r="AN11" s="5">
        <f>Unfallanzahl!AT11/Unfallanzahl!$AI11</f>
        <v>0</v>
      </c>
      <c r="AO11">
        <v>40300</v>
      </c>
      <c r="AP11">
        <f t="shared" si="6"/>
        <v>24.615384615384617</v>
      </c>
    </row>
    <row r="12" spans="1:56" x14ac:dyDescent="0.3">
      <c r="A12">
        <v>2016</v>
      </c>
      <c r="B12">
        <v>131</v>
      </c>
      <c r="C12">
        <f t="shared" si="2"/>
        <v>1</v>
      </c>
      <c r="D12" s="5">
        <f>Unfallanzahl!D12/Unfallanzahl!$B12</f>
        <v>7.6335877862595417E-3</v>
      </c>
      <c r="E12" s="5">
        <f>Unfallanzahl!F12/Unfallanzahl!$B12</f>
        <v>3.0534351145038167E-2</v>
      </c>
      <c r="F12" s="5">
        <f>Unfallanzahl!G12/Unfallanzahl!$B12</f>
        <v>7.6335877862595417E-3</v>
      </c>
      <c r="G12" s="5">
        <f>Unfallanzahl!H12/Unfallanzahl!$B12</f>
        <v>0.23664122137404581</v>
      </c>
      <c r="H12" s="5">
        <f>Unfallanzahl!J12/Unfallanzahl!$B12</f>
        <v>0.13740458015267176</v>
      </c>
      <c r="I12" s="5">
        <f>Unfallanzahl!K12/Unfallanzahl!$B12</f>
        <v>0.13740458015267176</v>
      </c>
      <c r="J12" s="5">
        <f>Unfallanzahl!L12/Unfallanzahl!$B12</f>
        <v>0.29770992366412213</v>
      </c>
      <c r="K12" s="5">
        <f>Unfallanzahl!M12/Unfallanzahl!$B12</f>
        <v>0.14503816793893129</v>
      </c>
      <c r="L12" s="2">
        <v>5600</v>
      </c>
      <c r="M12">
        <f t="shared" si="0"/>
        <v>23.392857142857142</v>
      </c>
      <c r="O12" s="11"/>
      <c r="P12">
        <v>2016</v>
      </c>
      <c r="Q12">
        <v>4675</v>
      </c>
      <c r="R12" s="4">
        <f t="shared" si="3"/>
        <v>0.71336898395721926</v>
      </c>
      <c r="S12" s="5">
        <f>Unfallanzahl!U12/Unfallanzahl!$S12</f>
        <v>6.6310160427807486E-3</v>
      </c>
      <c r="T12" s="5">
        <f>Unfallanzahl!W12/Unfallanzahl!$S12</f>
        <v>4.1925133689839571E-2</v>
      </c>
      <c r="U12" s="5">
        <f>Unfallanzahl!X12/Unfallanzahl!$S12</f>
        <v>5.9465240641711228E-2</v>
      </c>
      <c r="V12" s="5">
        <f>Unfallanzahl!Y12/Unfallanzahl!$S12</f>
        <v>0.17925133689839573</v>
      </c>
      <c r="W12" s="5">
        <f>Unfallanzahl!AA12/Unfallanzahl!$S12</f>
        <v>8.6203208556149727E-2</v>
      </c>
      <c r="X12" s="5">
        <f>Unfallanzahl!AB12/Unfallanzahl!$S12</f>
        <v>0.10844919786096256</v>
      </c>
      <c r="Y12" s="5">
        <f>Unfallanzahl!AC12/Unfallanzahl!$S12</f>
        <v>0.15187165775401071</v>
      </c>
      <c r="Z12" s="5">
        <f>Unfallanzahl!AD12/Unfallanzahl!$S12</f>
        <v>7.9572192513368986E-2</v>
      </c>
      <c r="AA12">
        <v>217900</v>
      </c>
      <c r="AB12">
        <f t="shared" si="4"/>
        <v>21.454795777879763</v>
      </c>
      <c r="AD12">
        <v>2016</v>
      </c>
      <c r="AE12">
        <v>1189</v>
      </c>
      <c r="AF12" s="4">
        <f t="shared" si="5"/>
        <v>1.6820857863751051E-3</v>
      </c>
      <c r="AG12" s="5">
        <f>Unfallanzahl!AK12/Unfallanzahl!$AI12</f>
        <v>1.6820857863751051E-3</v>
      </c>
      <c r="AH12" s="5">
        <f>Unfallanzahl!AM12/Unfallanzahl!$AI12</f>
        <v>0</v>
      </c>
      <c r="AI12" s="5">
        <f>Unfallanzahl!AN12/Unfallanzahl!$AI12</f>
        <v>0</v>
      </c>
      <c r="AJ12" s="5">
        <f>Unfallanzahl!AO12/Unfallanzahl!$AI12</f>
        <v>0</v>
      </c>
      <c r="AK12" s="5">
        <f>Unfallanzahl!AQ12/Unfallanzahl!$AI12</f>
        <v>0</v>
      </c>
      <c r="AL12" s="5">
        <f>Unfallanzahl!AR12/Unfallanzahl!$AI12</f>
        <v>0</v>
      </c>
      <c r="AM12" s="5">
        <f>Unfallanzahl!AS12/Unfallanzahl!$AI12</f>
        <v>0</v>
      </c>
      <c r="AN12" s="5">
        <f>Unfallanzahl!AT12/Unfallanzahl!$AI12</f>
        <v>0</v>
      </c>
      <c r="AO12">
        <v>45800</v>
      </c>
      <c r="AP12">
        <f t="shared" si="6"/>
        <v>25.960698689956331</v>
      </c>
    </row>
    <row r="13" spans="1:56" x14ac:dyDescent="0.3">
      <c r="A13">
        <v>2017</v>
      </c>
      <c r="B13">
        <v>149</v>
      </c>
      <c r="C13">
        <f t="shared" si="2"/>
        <v>1</v>
      </c>
      <c r="D13" s="5">
        <f>Unfallanzahl!D13/Unfallanzahl!$B13</f>
        <v>0</v>
      </c>
      <c r="E13" s="5">
        <f>Unfallanzahl!F13/Unfallanzahl!$B13</f>
        <v>3.3557046979865772E-2</v>
      </c>
      <c r="F13" s="5">
        <f>Unfallanzahl!G13/Unfallanzahl!$B13</f>
        <v>3.3557046979865772E-2</v>
      </c>
      <c r="G13" s="5">
        <f>Unfallanzahl!H13/Unfallanzahl!$B13</f>
        <v>0.19463087248322147</v>
      </c>
      <c r="H13" s="5">
        <f>Unfallanzahl!J13/Unfallanzahl!$B13</f>
        <v>0.10067114093959731</v>
      </c>
      <c r="I13" s="5">
        <f>Unfallanzahl!K13/Unfallanzahl!$B13</f>
        <v>0.18120805369127516</v>
      </c>
      <c r="J13" s="5">
        <f>Unfallanzahl!L13/Unfallanzahl!$B13</f>
        <v>0.29530201342281881</v>
      </c>
      <c r="K13" s="5">
        <f>Unfallanzahl!M13/Unfallanzahl!$B13</f>
        <v>0.16107382550335569</v>
      </c>
      <c r="L13" s="2">
        <v>4700</v>
      </c>
      <c r="M13">
        <f t="shared" si="0"/>
        <v>31.702127659574469</v>
      </c>
      <c r="O13" s="11"/>
      <c r="P13">
        <v>2017</v>
      </c>
      <c r="Q13" s="2">
        <v>5542</v>
      </c>
      <c r="R13" s="4">
        <f t="shared" si="3"/>
        <v>0.82966438108985929</v>
      </c>
      <c r="S13" s="5">
        <f>Unfallanzahl!U13/Unfallanzahl!$S13</f>
        <v>4.5110068567304224E-3</v>
      </c>
      <c r="T13" s="5">
        <f>Unfallanzahl!W13/Unfallanzahl!$S13</f>
        <v>4.0418621436304585E-2</v>
      </c>
      <c r="U13" s="5">
        <f>Unfallanzahl!X13/Unfallanzahl!$S13</f>
        <v>7.3439191627571274E-2</v>
      </c>
      <c r="V13" s="5">
        <f>Unfallanzahl!Y13/Unfallanzahl!$S13</f>
        <v>0.19631901840490798</v>
      </c>
      <c r="W13" s="5">
        <f>Unfallanzahl!AA13/Unfallanzahl!$S13</f>
        <v>0.10754240346445326</v>
      </c>
      <c r="X13" s="5">
        <f>Unfallanzahl!AB13/Unfallanzahl!$S13</f>
        <v>0.1324431613136052</v>
      </c>
      <c r="Y13" s="5">
        <f>Unfallanzahl!AC13/Unfallanzahl!$S13</f>
        <v>0.17719234933237099</v>
      </c>
      <c r="Z13" s="5">
        <f>Unfallanzahl!AD13/Unfallanzahl!$S13</f>
        <v>9.7798628653915559E-2</v>
      </c>
      <c r="AA13">
        <v>208600</v>
      </c>
      <c r="AB13">
        <f t="shared" si="4"/>
        <v>26.56759348034516</v>
      </c>
      <c r="AD13">
        <v>2017</v>
      </c>
      <c r="AE13">
        <v>2236</v>
      </c>
      <c r="AF13" s="4">
        <f t="shared" si="5"/>
        <v>0.65295169946332743</v>
      </c>
      <c r="AG13" s="5">
        <f>Unfallanzahl!AK13/Unfallanzahl!$AI13</f>
        <v>1.3416815742397137E-3</v>
      </c>
      <c r="AH13" s="5">
        <f>Unfallanzahl!AM13/Unfallanzahl!$AI13</f>
        <v>6.2611806797853312E-3</v>
      </c>
      <c r="AI13" s="5">
        <f>Unfallanzahl!AN13/Unfallanzahl!$AI13</f>
        <v>4.9642218246869409E-2</v>
      </c>
      <c r="AJ13" s="5">
        <f>Unfallanzahl!AO13/Unfallanzahl!$AI13</f>
        <v>0.15563506261180679</v>
      </c>
      <c r="AK13" s="5">
        <f>Unfallanzahl!AQ13/Unfallanzahl!$AI13</f>
        <v>8.8103756708407865E-2</v>
      </c>
      <c r="AL13" s="5">
        <f>Unfallanzahl!AR13/Unfallanzahl!$AI13</f>
        <v>0.11896243291592129</v>
      </c>
      <c r="AM13" s="5">
        <f>Unfallanzahl!AS13/Unfallanzahl!$AI13</f>
        <v>0.14355992844364937</v>
      </c>
      <c r="AN13" s="5">
        <f>Unfallanzahl!AT13/Unfallanzahl!$AI13</f>
        <v>8.9445438282647588E-2</v>
      </c>
      <c r="AO13">
        <v>43700</v>
      </c>
      <c r="AP13">
        <f t="shared" si="6"/>
        <v>51.16704805491991</v>
      </c>
    </row>
    <row r="14" spans="1:56" x14ac:dyDescent="0.3">
      <c r="A14">
        <v>2018</v>
      </c>
      <c r="B14">
        <v>173</v>
      </c>
      <c r="C14">
        <f t="shared" si="2"/>
        <v>1</v>
      </c>
      <c r="D14" s="5">
        <f>Unfallanzahl!D14/Unfallanzahl!$B14</f>
        <v>0</v>
      </c>
      <c r="E14" s="5">
        <f>Unfallanzahl!F14/Unfallanzahl!$B14</f>
        <v>2.3121387283236993E-2</v>
      </c>
      <c r="F14" s="5">
        <f>Unfallanzahl!G14/Unfallanzahl!$B14</f>
        <v>4.6242774566473986E-2</v>
      </c>
      <c r="G14" s="5">
        <f>Unfallanzahl!H14/Unfallanzahl!$B14</f>
        <v>0.20231213872832371</v>
      </c>
      <c r="H14" s="5">
        <f>Unfallanzahl!J14/Unfallanzahl!$B14</f>
        <v>7.5144508670520235E-2</v>
      </c>
      <c r="I14" s="5">
        <f>Unfallanzahl!K14/Unfallanzahl!$B14</f>
        <v>0.1791907514450867</v>
      </c>
      <c r="J14" s="5">
        <f>Unfallanzahl!L14/Unfallanzahl!$B14</f>
        <v>0.26011560693641617</v>
      </c>
      <c r="K14" s="5">
        <f>Unfallanzahl!M14/Unfallanzahl!$B14</f>
        <v>0.2138728323699422</v>
      </c>
      <c r="L14" s="2">
        <v>4300</v>
      </c>
      <c r="M14">
        <f t="shared" si="0"/>
        <v>40.232558139534881</v>
      </c>
      <c r="O14" s="11"/>
      <c r="P14">
        <v>2018</v>
      </c>
      <c r="Q14">
        <v>4717</v>
      </c>
      <c r="R14" s="4">
        <f t="shared" si="3"/>
        <v>0.97307610769556929</v>
      </c>
      <c r="S14" s="5">
        <f>Unfallanzahl!U14/Unfallanzahl!$S14</f>
        <v>6.3599745601017593E-3</v>
      </c>
      <c r="T14" s="5">
        <f>Unfallanzahl!W14/Unfallanzahl!$S14</f>
        <v>5.9359762560949755E-2</v>
      </c>
      <c r="U14" s="5">
        <f>Unfallanzahl!X14/Unfallanzahl!$S14</f>
        <v>7.5895696417214331E-2</v>
      </c>
      <c r="V14" s="5">
        <f>Unfallanzahl!Y14/Unfallanzahl!$S14</f>
        <v>0.22132711469154123</v>
      </c>
      <c r="W14" s="5">
        <f>Unfallanzahl!AA14/Unfallanzahl!$S14</f>
        <v>0.11405554377782488</v>
      </c>
      <c r="X14" s="5">
        <f>Unfallanzahl!AB14/Unfallanzahl!$S14</f>
        <v>0.1350434598261607</v>
      </c>
      <c r="Y14" s="5">
        <f>Unfallanzahl!AC14/Unfallanzahl!$S14</f>
        <v>0.23447106211575153</v>
      </c>
      <c r="Z14" s="5">
        <f>Unfallanzahl!AD14/Unfallanzahl!$S14</f>
        <v>0.12656349374602502</v>
      </c>
      <c r="AA14">
        <v>209300</v>
      </c>
      <c r="AB14">
        <f t="shared" si="4"/>
        <v>22.5370281892021</v>
      </c>
      <c r="AD14">
        <v>2018</v>
      </c>
      <c r="AE14">
        <v>1333</v>
      </c>
      <c r="AF14" s="4">
        <f t="shared" si="5"/>
        <v>0.95723930982745686</v>
      </c>
      <c r="AG14" s="5">
        <f>Unfallanzahl!AK14/Unfallanzahl!$AI14</f>
        <v>1.5003750937734434E-3</v>
      </c>
      <c r="AH14" s="5">
        <f>Unfallanzahl!AM14/Unfallanzahl!$AI14</f>
        <v>6.4516129032258063E-2</v>
      </c>
      <c r="AI14" s="5">
        <f>Unfallanzahl!AN14/Unfallanzahl!$AI14</f>
        <v>7.5018754688672168E-2</v>
      </c>
      <c r="AJ14" s="5">
        <f>Unfallanzahl!AO14/Unfallanzahl!$AI14</f>
        <v>0.2010502625656414</v>
      </c>
      <c r="AK14" s="5">
        <f>Unfallanzahl!AQ14/Unfallanzahl!$AI14</f>
        <v>0.10127531882970743</v>
      </c>
      <c r="AL14" s="5">
        <f>Unfallanzahl!AR14/Unfallanzahl!$AI14</f>
        <v>0.10127531882970743</v>
      </c>
      <c r="AM14" s="5">
        <f>Unfallanzahl!AS14/Unfallanzahl!$AI14</f>
        <v>0.27081770442610653</v>
      </c>
      <c r="AN14" s="5">
        <f>Unfallanzahl!AT14/Unfallanzahl!$AI14</f>
        <v>0.14178544636159041</v>
      </c>
      <c r="AO14">
        <v>39400</v>
      </c>
      <c r="AP14">
        <f t="shared" si="6"/>
        <v>33.832487309644669</v>
      </c>
    </row>
    <row r="15" spans="1:56" x14ac:dyDescent="0.3">
      <c r="A15">
        <v>2019</v>
      </c>
      <c r="B15">
        <v>172</v>
      </c>
      <c r="C15">
        <f t="shared" si="2"/>
        <v>1</v>
      </c>
      <c r="D15" s="5">
        <f>Unfallanzahl!D15/Unfallanzahl!$B15</f>
        <v>0</v>
      </c>
      <c r="E15" s="5">
        <f>Unfallanzahl!F15/Unfallanzahl!$B15</f>
        <v>2.3255813953488372E-2</v>
      </c>
      <c r="F15" s="5">
        <f>Unfallanzahl!G15/Unfallanzahl!$B15</f>
        <v>3.4883720930232558E-2</v>
      </c>
      <c r="G15" s="5">
        <f>Unfallanzahl!H15/Unfallanzahl!$B15</f>
        <v>0.19186046511627908</v>
      </c>
      <c r="H15" s="5">
        <f>Unfallanzahl!J15/Unfallanzahl!$B15</f>
        <v>8.7209302325581398E-2</v>
      </c>
      <c r="I15" s="5">
        <f>Unfallanzahl!K15/Unfallanzahl!$B15</f>
        <v>0.18604651162790697</v>
      </c>
      <c r="J15" s="5">
        <f>Unfallanzahl!L15/Unfallanzahl!$B15</f>
        <v>0.31395348837209303</v>
      </c>
      <c r="K15" s="5">
        <f>Unfallanzahl!M15/Unfallanzahl!$B15</f>
        <v>0.16279069767441862</v>
      </c>
      <c r="L15" s="2">
        <v>4900</v>
      </c>
      <c r="M15">
        <f t="shared" si="0"/>
        <v>35.102040816326529</v>
      </c>
      <c r="P15">
        <v>2019</v>
      </c>
      <c r="Q15" t="s">
        <v>11</v>
      </c>
      <c r="R15" t="s">
        <v>11</v>
      </c>
      <c r="S15" t="s">
        <v>11</v>
      </c>
      <c r="T15" t="s">
        <v>11</v>
      </c>
      <c r="U15" t="s">
        <v>11</v>
      </c>
      <c r="V15" t="s">
        <v>11</v>
      </c>
      <c r="W15" t="s">
        <v>11</v>
      </c>
      <c r="X15" t="s">
        <v>11</v>
      </c>
      <c r="Y15" t="s">
        <v>11</v>
      </c>
      <c r="Z15" t="s">
        <v>11</v>
      </c>
      <c r="AA15">
        <v>220600</v>
      </c>
      <c r="AB15" t="e">
        <f t="shared" si="4"/>
        <v>#VALUE!</v>
      </c>
      <c r="AD15">
        <v>2019</v>
      </c>
      <c r="AE15">
        <v>1250</v>
      </c>
      <c r="AF15" s="4">
        <f>SUM(AG15:AN15)</f>
        <v>0.96799999999999997</v>
      </c>
      <c r="AG15" s="5">
        <f>Unfallanzahl!AK15/Unfallanzahl!$AI15</f>
        <v>1.6000000000000001E-3</v>
      </c>
      <c r="AH15" s="5">
        <f>Unfallanzahl!AM15/Unfallanzahl!$AI15</f>
        <v>8.3199999999999996E-2</v>
      </c>
      <c r="AI15" s="5">
        <f>Unfallanzahl!AN15/Unfallanzahl!$AI15</f>
        <v>0</v>
      </c>
      <c r="AJ15" s="5">
        <f>Unfallanzahl!AO15/Unfallanzahl!$AI15</f>
        <v>0.2</v>
      </c>
      <c r="AK15" s="5">
        <f>Unfallanzahl!AQ15/Unfallanzahl!$AI15</f>
        <v>8.3199999999999996E-2</v>
      </c>
      <c r="AL15" s="5">
        <f>Unfallanzahl!AR15/Unfallanzahl!$AI15</f>
        <v>0.15440000000000001</v>
      </c>
      <c r="AM15" s="5">
        <f>Unfallanzahl!AS15/Unfallanzahl!$AI15</f>
        <v>0.2288</v>
      </c>
      <c r="AN15" s="5">
        <f>Unfallanzahl!AT15/Unfallanzahl!$AI15</f>
        <v>0.21679999999999999</v>
      </c>
      <c r="AO15">
        <v>39300</v>
      </c>
      <c r="AP15">
        <f t="shared" si="6"/>
        <v>31.806615776081426</v>
      </c>
    </row>
    <row r="16" spans="1:56" x14ac:dyDescent="0.3">
      <c r="B16" s="8">
        <f t="shared" ref="B16:C16" si="9">AVERAGE(B4:B15)</f>
        <v>188.66666666666666</v>
      </c>
      <c r="C16" s="8">
        <f t="shared" si="9"/>
        <v>1</v>
      </c>
      <c r="D16" s="6">
        <f>AVERAGE(D4:D15)</f>
        <v>4.2023756958268141E-3</v>
      </c>
      <c r="E16" s="6">
        <f t="shared" ref="E16:K16" si="10">AVERAGE(E4:E15)</f>
        <v>2.4653578294795007E-2</v>
      </c>
      <c r="F16" s="6">
        <f t="shared" si="10"/>
        <v>4.5124273463651617E-2</v>
      </c>
      <c r="G16" s="6">
        <f t="shared" si="10"/>
        <v>0.18283726256337751</v>
      </c>
      <c r="H16" s="6">
        <f t="shared" si="10"/>
        <v>0.10463545912687139</v>
      </c>
      <c r="I16" s="6">
        <f t="shared" si="10"/>
        <v>0.17240760913270461</v>
      </c>
      <c r="J16" s="6">
        <f t="shared" si="10"/>
        <v>0.29984789634119652</v>
      </c>
      <c r="K16" s="6">
        <f t="shared" si="10"/>
        <v>0.16629154538157656</v>
      </c>
      <c r="L16" s="9">
        <f t="shared" ref="L16" si="11">AVERAGE(L4:L15)</f>
        <v>5450</v>
      </c>
      <c r="M16" s="9">
        <f t="shared" ref="M16" si="12">AVERAGE(M4:M15)</f>
        <v>34.74128859629041</v>
      </c>
      <c r="Q16" s="8">
        <f t="shared" ref="Q16" si="13">AVERAGE(Q4:Q15)</f>
        <v>6175.909090909091</v>
      </c>
      <c r="R16" s="3">
        <f t="shared" ref="R16" si="14">AVERAGE(R4:R15)</f>
        <v>0.73715836500915666</v>
      </c>
      <c r="S16" s="6">
        <f>AVERAGE(S4:S14)</f>
        <v>5.8458117789747304E-3</v>
      </c>
      <c r="T16" s="6">
        <f t="shared" ref="T16:Z16" si="15">AVERAGE(T4:T14)</f>
        <v>4.1388270685089219E-2</v>
      </c>
      <c r="U16" s="6">
        <f t="shared" si="15"/>
        <v>5.3714893080759003E-2</v>
      </c>
      <c r="V16" s="6">
        <f t="shared" si="15"/>
        <v>0.17282899940069801</v>
      </c>
      <c r="W16" s="6">
        <f t="shared" si="15"/>
        <v>9.1680961847285317E-2</v>
      </c>
      <c r="X16" s="6">
        <f t="shared" si="15"/>
        <v>0.11166846764172279</v>
      </c>
      <c r="Y16" s="6">
        <f t="shared" si="15"/>
        <v>0.17200854809970847</v>
      </c>
      <c r="Z16" s="6">
        <f t="shared" si="15"/>
        <v>8.8022412474919098E-2</v>
      </c>
      <c r="AA16" s="9">
        <f t="shared" ref="AA16" si="16">AVERAGE(AA4:AA15)</f>
        <v>230308.33333333334</v>
      </c>
      <c r="AB16" s="9">
        <f>AVERAGE(AB4:AB14)</f>
        <v>26.448630972035811</v>
      </c>
      <c r="AE16" s="8">
        <f t="shared" ref="AE16" si="17">AVERAGE(AE4:AE15)</f>
        <v>1683</v>
      </c>
      <c r="AF16" s="4">
        <f>AVERAGE(AF13:AF15)</f>
        <v>0.85939700309692812</v>
      </c>
      <c r="AG16" s="6">
        <f>AVERAGE(AG4:AG15)</f>
        <v>2.2439111062409591E-3</v>
      </c>
      <c r="AH16" s="6">
        <f>AVERAGE(AH13:AH15)</f>
        <v>5.1325769904014461E-2</v>
      </c>
      <c r="AI16" s="6">
        <f t="shared" ref="AI16:AN16" si="18">AVERAGE(AI13:AI15)</f>
        <v>4.1553657645180521E-2</v>
      </c>
      <c r="AJ16" s="6">
        <f t="shared" si="18"/>
        <v>0.18556177505914939</v>
      </c>
      <c r="AK16" s="6">
        <f t="shared" si="18"/>
        <v>9.0859691846038426E-2</v>
      </c>
      <c r="AL16" s="6">
        <f t="shared" si="18"/>
        <v>0.12487925058187625</v>
      </c>
      <c r="AM16" s="6">
        <f t="shared" si="18"/>
        <v>0.21439254428991864</v>
      </c>
      <c r="AN16" s="6">
        <f t="shared" si="18"/>
        <v>0.149343628214746</v>
      </c>
      <c r="AO16" s="9">
        <f t="shared" ref="AO16" si="19">AVERAGE(AO4:AO15)</f>
        <v>40600</v>
      </c>
      <c r="AP16" s="9">
        <f t="shared" ref="AP16" si="20">AVERAGE(AP4:AP15)</f>
        <v>41.550875635458773</v>
      </c>
    </row>
    <row r="18" spans="1:56" x14ac:dyDescent="0.3">
      <c r="A18" t="s">
        <v>10</v>
      </c>
      <c r="O18" t="s">
        <v>14</v>
      </c>
    </row>
    <row r="19" spans="1:56" x14ac:dyDescent="0.3">
      <c r="B19" t="s">
        <v>0</v>
      </c>
      <c r="D19" t="s">
        <v>1</v>
      </c>
      <c r="E19" t="s">
        <v>2</v>
      </c>
      <c r="F19" t="s">
        <v>3</v>
      </c>
      <c r="G19" t="s">
        <v>4</v>
      </c>
      <c r="H19" t="s">
        <v>5</v>
      </c>
      <c r="I19" t="s">
        <v>6</v>
      </c>
      <c r="J19" t="s">
        <v>7</v>
      </c>
      <c r="K19" t="s">
        <v>8</v>
      </c>
      <c r="L19" t="s">
        <v>9</v>
      </c>
      <c r="M19" t="s">
        <v>23</v>
      </c>
      <c r="Q19" t="s">
        <v>0</v>
      </c>
      <c r="S19" t="s">
        <v>1</v>
      </c>
      <c r="T19" t="s">
        <v>2</v>
      </c>
      <c r="U19" t="s">
        <v>3</v>
      </c>
      <c r="V19" t="s">
        <v>4</v>
      </c>
      <c r="W19" t="s">
        <v>5</v>
      </c>
      <c r="X19" t="s">
        <v>6</v>
      </c>
      <c r="Y19" t="s">
        <v>7</v>
      </c>
      <c r="Z19" t="s">
        <v>8</v>
      </c>
      <c r="AA19" t="s">
        <v>9</v>
      </c>
      <c r="AB19" t="s">
        <v>23</v>
      </c>
    </row>
    <row r="20" spans="1:56" x14ac:dyDescent="0.3">
      <c r="A20">
        <v>2008</v>
      </c>
      <c r="B20">
        <v>1151</v>
      </c>
      <c r="C20">
        <f>SUM(D20:K20)</f>
        <v>1</v>
      </c>
      <c r="D20" s="5">
        <f>Unfallanzahl!D20/Unfallanzahl!$B20</f>
        <v>0</v>
      </c>
      <c r="E20" s="5">
        <f>Unfallanzahl!F20/Unfallanzahl!$B20</f>
        <v>2.2589052997393572E-2</v>
      </c>
      <c r="F20" s="5">
        <f>Unfallanzahl!G20/Unfallanzahl!$B20</f>
        <v>3.0408340573414423E-2</v>
      </c>
      <c r="G20" s="5">
        <f>Unfallanzahl!H20/Unfallanzahl!$B20</f>
        <v>0.16507384882710685</v>
      </c>
      <c r="H20" s="5">
        <f>Unfallanzahl!J20/Unfallanzahl!$B20</f>
        <v>0.12076455256298871</v>
      </c>
      <c r="I20" s="5">
        <f>Unfallanzahl!K20/Unfallanzahl!$B20</f>
        <v>0.17115551694178974</v>
      </c>
      <c r="J20" s="5">
        <f>Unfallanzahl!L20/Unfallanzahl!$B20</f>
        <v>0.32145960034752391</v>
      </c>
      <c r="K20" s="5">
        <f>Unfallanzahl!M20/Unfallanzahl!$B20</f>
        <v>0.16854908774978281</v>
      </c>
      <c r="L20" s="1">
        <v>53600</v>
      </c>
      <c r="M20">
        <f t="shared" ref="M20:M31" si="21">B20*1000/L20</f>
        <v>21.473880597014926</v>
      </c>
      <c r="O20" s="11" t="s">
        <v>12</v>
      </c>
      <c r="P20">
        <v>2008</v>
      </c>
      <c r="Q20" s="2">
        <v>62350</v>
      </c>
      <c r="R20" s="4">
        <f>SUM(S20:Z20)</f>
        <v>0.57656776263031273</v>
      </c>
      <c r="S20" s="5">
        <f>Unfallanzahl!U20/Unfallanzahl!$S20</f>
        <v>2.8388131515637528E-3</v>
      </c>
      <c r="T20" s="5">
        <f>Unfallanzahl!W20/Unfallanzahl!$S20</f>
        <v>2.7906976744186046E-2</v>
      </c>
      <c r="U20" s="5">
        <f>Unfallanzahl!X20/Unfallanzahl!$S20</f>
        <v>2.9655172413793104E-2</v>
      </c>
      <c r="V20" s="5">
        <f>Unfallanzahl!Y20/Unfallanzahl!$S20</f>
        <v>0.13688853247794708</v>
      </c>
      <c r="W20" s="5">
        <f>Unfallanzahl!AA20/Unfallanzahl!$S20</f>
        <v>7.1467522052927029E-2</v>
      </c>
      <c r="X20" s="5">
        <f>Unfallanzahl!AB20/Unfallanzahl!$S20</f>
        <v>9.5204490777866885E-2</v>
      </c>
      <c r="Y20" s="5">
        <f>Unfallanzahl!AC20/Unfallanzahl!$S20</f>
        <v>0.13012028869286288</v>
      </c>
      <c r="Z20" s="5">
        <f>Unfallanzahl!AD20/Unfallanzahl!$S20</f>
        <v>8.2485966319165993E-2</v>
      </c>
      <c r="AA20" s="1">
        <v>1495900</v>
      </c>
      <c r="AB20">
        <f>Q20*1000/AA20</f>
        <v>41.680593622568352</v>
      </c>
    </row>
    <row r="21" spans="1:56" x14ac:dyDescent="0.3">
      <c r="A21">
        <v>2009</v>
      </c>
      <c r="B21">
        <v>1132</v>
      </c>
      <c r="C21">
        <f t="shared" ref="C21:C31" si="22">SUM(D21:K21)</f>
        <v>1</v>
      </c>
      <c r="D21" s="5">
        <f>Unfallanzahl!D21/Unfallanzahl!$B21</f>
        <v>4.4169611307420496E-3</v>
      </c>
      <c r="E21" s="5">
        <f>Unfallanzahl!F21/Unfallanzahl!$B21</f>
        <v>2.2968197879858657E-2</v>
      </c>
      <c r="F21" s="5">
        <f>Unfallanzahl!G21/Unfallanzahl!$B21</f>
        <v>4.1519434628975262E-2</v>
      </c>
      <c r="G21" s="5">
        <f>Unfallanzahl!H21/Unfallanzahl!$B21</f>
        <v>0.20053003533568906</v>
      </c>
      <c r="H21" s="5">
        <f>Unfallanzahl!J21/Unfallanzahl!$B21</f>
        <v>0.10159010600706714</v>
      </c>
      <c r="I21" s="5">
        <f>Unfallanzahl!K21/Unfallanzahl!$B21</f>
        <v>0.15547703180212014</v>
      </c>
      <c r="J21" s="5">
        <f>Unfallanzahl!L21/Unfallanzahl!$B21</f>
        <v>0.31448763250883394</v>
      </c>
      <c r="K21" s="5">
        <f>Unfallanzahl!M21/Unfallanzahl!$B21</f>
        <v>0.15901060070671377</v>
      </c>
      <c r="L21">
        <v>47800</v>
      </c>
      <c r="M21">
        <f t="shared" si="21"/>
        <v>23.682008368200837</v>
      </c>
      <c r="O21" s="11"/>
      <c r="P21">
        <v>2009</v>
      </c>
      <c r="Q21" s="2">
        <v>60885</v>
      </c>
      <c r="R21" s="4">
        <f t="shared" ref="R21:R30" si="23">SUM(S21:Z21)</f>
        <v>0.57314609509731462</v>
      </c>
      <c r="S21" s="5">
        <f>Unfallanzahl!U21/Unfallanzahl!$S21</f>
        <v>2.923544386959021E-3</v>
      </c>
      <c r="T21" s="5">
        <f>Unfallanzahl!W21/Unfallanzahl!$S21</f>
        <v>2.9104048616243737E-2</v>
      </c>
      <c r="U21" s="5">
        <f>Unfallanzahl!X21/Unfallanzahl!$S21</f>
        <v>3.0943582163094358E-2</v>
      </c>
      <c r="V21" s="5">
        <f>Unfallanzahl!Y21/Unfallanzahl!$S21</f>
        <v>0.15407735895540772</v>
      </c>
      <c r="W21" s="5">
        <f>Unfallanzahl!AA21/Unfallanzahl!$S21</f>
        <v>6.8703293093536996E-2</v>
      </c>
      <c r="X21" s="5">
        <f>Unfallanzahl!AB21/Unfallanzahl!$S21</f>
        <v>7.8755029974542173E-2</v>
      </c>
      <c r="Y21" s="5">
        <f>Unfallanzahl!AC21/Unfallanzahl!$S21</f>
        <v>0.14157838548082449</v>
      </c>
      <c r="Z21" s="5">
        <f>Unfallanzahl!AD21/Unfallanzahl!$S21</f>
        <v>6.7060852426706091E-2</v>
      </c>
      <c r="AA21">
        <v>1849900</v>
      </c>
      <c r="AB21">
        <f t="shared" ref="AB21:AB31" si="24">Q21*1000/AA21</f>
        <v>32.912589869722687</v>
      </c>
    </row>
    <row r="22" spans="1:56" x14ac:dyDescent="0.3">
      <c r="A22">
        <v>2010</v>
      </c>
      <c r="B22">
        <v>2254</v>
      </c>
      <c r="C22">
        <f t="shared" si="22"/>
        <v>1</v>
      </c>
      <c r="D22" s="5">
        <f>Unfallanzahl!D22/Unfallanzahl!$B22</f>
        <v>2.2182786157941437E-3</v>
      </c>
      <c r="E22" s="5">
        <f>Unfallanzahl!F22/Unfallanzahl!$B22</f>
        <v>3.5936113575865132E-2</v>
      </c>
      <c r="F22" s="5">
        <f>Unfallanzahl!G22/Unfallanzahl!$B22</f>
        <v>4.8802129547471165E-2</v>
      </c>
      <c r="G22" s="5">
        <f>Unfallanzahl!H22/Unfallanzahl!$B22</f>
        <v>0.18145519077196096</v>
      </c>
      <c r="H22" s="5">
        <f>Unfallanzahl!J22/Unfallanzahl!$B22</f>
        <v>0.10958296362023071</v>
      </c>
      <c r="I22" s="5">
        <f>Unfallanzahl!K22/Unfallanzahl!$B22</f>
        <v>0.16637089618456077</v>
      </c>
      <c r="J22" s="5">
        <f>Unfallanzahl!L22/Unfallanzahl!$B22</f>
        <v>0.30390417036379769</v>
      </c>
      <c r="K22" s="5">
        <f>Unfallanzahl!M22/Unfallanzahl!$B22</f>
        <v>0.15173025732031944</v>
      </c>
      <c r="L22">
        <v>40200</v>
      </c>
      <c r="M22">
        <f t="shared" si="21"/>
        <v>56.069651741293534</v>
      </c>
      <c r="O22" s="11" t="s">
        <v>13</v>
      </c>
      <c r="P22">
        <v>2010</v>
      </c>
      <c r="Q22" s="2">
        <v>44451</v>
      </c>
      <c r="R22" s="4">
        <f t="shared" si="23"/>
        <v>0.7265753301388046</v>
      </c>
      <c r="S22" s="5">
        <f>Unfallanzahl!U22/Unfallanzahl!$S22</f>
        <v>3.7344491687476096E-3</v>
      </c>
      <c r="T22" s="5">
        <f>Unfallanzahl!W22/Unfallanzahl!$S22</f>
        <v>3.6107174191806708E-2</v>
      </c>
      <c r="U22" s="5">
        <f>Unfallanzahl!X22/Unfallanzahl!$S22</f>
        <v>4.9200242964162783E-2</v>
      </c>
      <c r="V22" s="5">
        <f>Unfallanzahl!Y22/Unfallanzahl!$S22</f>
        <v>0.18879215315740927</v>
      </c>
      <c r="W22" s="5">
        <f>Unfallanzahl!AA22/Unfallanzahl!$S22</f>
        <v>9.196643495084475E-2</v>
      </c>
      <c r="X22" s="5">
        <f>Unfallanzahl!AB22/Unfallanzahl!$S22</f>
        <v>0.10150502800836876</v>
      </c>
      <c r="Y22" s="5">
        <f>Unfallanzahl!AC22/Unfallanzahl!$S22</f>
        <v>0.17270702571370722</v>
      </c>
      <c r="Z22" s="5">
        <f>Unfallanzahl!AD22/Unfallanzahl!$S22</f>
        <v>8.256282198375739E-2</v>
      </c>
      <c r="AA22">
        <v>1761300</v>
      </c>
      <c r="AB22">
        <f t="shared" si="24"/>
        <v>25.237608584568218</v>
      </c>
    </row>
    <row r="23" spans="1:56" x14ac:dyDescent="0.3">
      <c r="A23">
        <v>2011</v>
      </c>
      <c r="B23">
        <v>2242</v>
      </c>
      <c r="C23">
        <f t="shared" si="22"/>
        <v>1</v>
      </c>
      <c r="D23" s="5">
        <f>Unfallanzahl!D23/Unfallanzahl!$B23</f>
        <v>1.3380909901873326E-3</v>
      </c>
      <c r="E23" s="5">
        <f>Unfallanzahl!F23/Unfallanzahl!$B23</f>
        <v>1.5611061552185548E-2</v>
      </c>
      <c r="F23" s="5">
        <f>Unfallanzahl!G23/Unfallanzahl!$B23</f>
        <v>3.8358608385370203E-2</v>
      </c>
      <c r="G23" s="5">
        <f>Unfallanzahl!H23/Unfallanzahl!$B23</f>
        <v>0.19357716324710081</v>
      </c>
      <c r="H23" s="5">
        <f>Unfallanzahl!J23/Unfallanzahl!$B23</f>
        <v>0.11329170383586083</v>
      </c>
      <c r="I23" s="5">
        <f>Unfallanzahl!K23/Unfallanzahl!$B23</f>
        <v>0.16101694915254236</v>
      </c>
      <c r="J23" s="5">
        <f>Unfallanzahl!L23/Unfallanzahl!$B23</f>
        <v>0.30642283675289922</v>
      </c>
      <c r="K23" s="5">
        <f>Unfallanzahl!M23/Unfallanzahl!$B23</f>
        <v>0.17038358608385371</v>
      </c>
      <c r="L23">
        <v>43300</v>
      </c>
      <c r="M23">
        <f t="shared" si="21"/>
        <v>51.778290993071593</v>
      </c>
      <c r="O23" s="11"/>
      <c r="P23">
        <v>2011</v>
      </c>
      <c r="Q23">
        <v>51143</v>
      </c>
      <c r="R23" s="4">
        <f t="shared" si="23"/>
        <v>0.56899282404239093</v>
      </c>
      <c r="S23" s="5">
        <f>Unfallanzahl!U23/Unfallanzahl!$S23</f>
        <v>3.3240130614160296E-3</v>
      </c>
      <c r="T23" s="5">
        <f>Unfallanzahl!W23/Unfallanzahl!$S23</f>
        <v>3.5039008270926618E-2</v>
      </c>
      <c r="U23" s="5">
        <f>Unfallanzahl!X23/Unfallanzahl!$S23</f>
        <v>3.8421680386367639E-2</v>
      </c>
      <c r="V23" s="5">
        <f>Unfallanzahl!Y23/Unfallanzahl!$S23</f>
        <v>0.14535713587392213</v>
      </c>
      <c r="W23" s="5">
        <f>Unfallanzahl!AA23/Unfallanzahl!$S23</f>
        <v>7.2502590774886105E-2</v>
      </c>
      <c r="X23" s="5">
        <f>Unfallanzahl!AB23/Unfallanzahl!$S23</f>
        <v>8.2650607121209155E-2</v>
      </c>
      <c r="Y23" s="5">
        <f>Unfallanzahl!AC23/Unfallanzahl!$S23</f>
        <v>0.12813092700858378</v>
      </c>
      <c r="Z23" s="5">
        <f>Unfallanzahl!AD23/Unfallanzahl!$S23</f>
        <v>6.3566861545079484E-2</v>
      </c>
      <c r="AA23">
        <v>1720400</v>
      </c>
      <c r="AB23">
        <f t="shared" si="24"/>
        <v>29.727388979307136</v>
      </c>
    </row>
    <row r="24" spans="1:56" x14ac:dyDescent="0.3">
      <c r="A24">
        <v>2012</v>
      </c>
      <c r="B24">
        <v>2214</v>
      </c>
      <c r="C24">
        <f t="shared" si="22"/>
        <v>1</v>
      </c>
      <c r="D24" s="5">
        <f>Unfallanzahl!D24/Unfallanzahl!$B24</f>
        <v>3.1616982836495033E-3</v>
      </c>
      <c r="E24" s="5">
        <f>Unfallanzahl!F24/Unfallanzahl!$B24</f>
        <v>1.4453477868112014E-2</v>
      </c>
      <c r="F24" s="5">
        <f>Unfallanzahl!G24/Unfallanzahl!$B24</f>
        <v>3.297199638663053E-2</v>
      </c>
      <c r="G24" s="5">
        <f>Unfallanzahl!H24/Unfallanzahl!$B24</f>
        <v>0.19286359530261971</v>
      </c>
      <c r="H24" s="5">
        <f>Unfallanzahl!J24/Unfallanzahl!$B24</f>
        <v>0.1025293586269196</v>
      </c>
      <c r="I24" s="5">
        <f>Unfallanzahl!K24/Unfallanzahl!$B24</f>
        <v>0.17344173441734417</v>
      </c>
      <c r="J24" s="5">
        <f>Unfallanzahl!L24/Unfallanzahl!$B24</f>
        <v>0.31255645889792233</v>
      </c>
      <c r="K24" s="5">
        <f>Unfallanzahl!M24/Unfallanzahl!$B24</f>
        <v>0.16802168021680217</v>
      </c>
      <c r="L24">
        <v>42200</v>
      </c>
      <c r="M24">
        <f t="shared" si="21"/>
        <v>52.464454976303315</v>
      </c>
      <c r="O24" s="11"/>
      <c r="P24">
        <v>2012</v>
      </c>
      <c r="Q24">
        <v>48262</v>
      </c>
      <c r="R24" s="4">
        <f t="shared" si="23"/>
        <v>0.54193775641291275</v>
      </c>
      <c r="S24" s="5">
        <f>Unfallanzahl!U24/Unfallanzahl!$S24</f>
        <v>3.294517425717956E-3</v>
      </c>
      <c r="T24" s="5">
        <f>Unfallanzahl!W24/Unfallanzahl!$S24</f>
        <v>2.7288549997927975E-2</v>
      </c>
      <c r="U24" s="5">
        <f>Unfallanzahl!X24/Unfallanzahl!$S24</f>
        <v>3.8954042517923004E-2</v>
      </c>
      <c r="V24" s="5">
        <f>Unfallanzahl!Y24/Unfallanzahl!$S24</f>
        <v>0.13979942812150345</v>
      </c>
      <c r="W24" s="5">
        <f>Unfallanzahl!AA24/Unfallanzahl!$S24</f>
        <v>6.4398491566864197E-2</v>
      </c>
      <c r="X24" s="5">
        <f>Unfallanzahl!AB24/Unfallanzahl!$S24</f>
        <v>8.1223322696945835E-2</v>
      </c>
      <c r="Y24" s="5">
        <f>Unfallanzahl!AC24/Unfallanzahl!$S24</f>
        <v>0.13149061373337201</v>
      </c>
      <c r="Z24" s="5">
        <f>Unfallanzahl!AD24/Unfallanzahl!$S24</f>
        <v>5.5488790352658406E-2</v>
      </c>
      <c r="AA24">
        <v>1668200</v>
      </c>
      <c r="AB24">
        <f t="shared" si="24"/>
        <v>28.930583862846181</v>
      </c>
    </row>
    <row r="25" spans="1:56" x14ac:dyDescent="0.3">
      <c r="A25">
        <v>2013</v>
      </c>
      <c r="B25">
        <v>2089</v>
      </c>
      <c r="C25">
        <f t="shared" si="22"/>
        <v>1</v>
      </c>
      <c r="D25" s="5">
        <f>Unfallanzahl!D25/Unfallanzahl!$B25</f>
        <v>2.8721876495931067E-3</v>
      </c>
      <c r="E25" s="5">
        <f>Unfallanzahl!F25/Unfallanzahl!$B25</f>
        <v>1.7711823839157492E-2</v>
      </c>
      <c r="F25" s="5">
        <f>Unfallanzahl!G25/Unfallanzahl!$B25</f>
        <v>4.691239827668741E-2</v>
      </c>
      <c r="G25" s="5">
        <f>Unfallanzahl!H25/Unfallanzahl!$B25</f>
        <v>0.17663954044997607</v>
      </c>
      <c r="H25" s="5">
        <f>Unfallanzahl!J25/Unfallanzahl!$B25</f>
        <v>0.10818573480134036</v>
      </c>
      <c r="I25" s="5">
        <f>Unfallanzahl!K25/Unfallanzahl!$B25</f>
        <v>0.14983245572044041</v>
      </c>
      <c r="J25" s="5">
        <f>Unfallanzahl!L25/Unfallanzahl!$B25</f>
        <v>0.31402584968884634</v>
      </c>
      <c r="K25" s="5">
        <f>Unfallanzahl!M25/Unfallanzahl!$B25</f>
        <v>0.18382000957395883</v>
      </c>
      <c r="L25">
        <v>43500</v>
      </c>
      <c r="M25">
        <f t="shared" si="21"/>
        <v>48.022988505747129</v>
      </c>
      <c r="O25" s="11"/>
      <c r="P25">
        <v>2013</v>
      </c>
      <c r="Q25">
        <v>45365</v>
      </c>
      <c r="R25" s="4">
        <f t="shared" si="23"/>
        <v>0.6243579852309048</v>
      </c>
      <c r="S25" s="5">
        <f>Unfallanzahl!U25/Unfallanzahl!$S25</f>
        <v>3.1081230023145595E-3</v>
      </c>
      <c r="T25" s="5">
        <f>Unfallanzahl!W25/Unfallanzahl!$S25</f>
        <v>3.5622175686101619E-2</v>
      </c>
      <c r="U25" s="5">
        <f>Unfallanzahl!X25/Unfallanzahl!$S25</f>
        <v>4.7018626694588339E-2</v>
      </c>
      <c r="V25" s="5">
        <f>Unfallanzahl!Y25/Unfallanzahl!$S25</f>
        <v>0.16003526948087732</v>
      </c>
      <c r="W25" s="5">
        <f>Unfallanzahl!AA25/Unfallanzahl!$S25</f>
        <v>6.5733494985120683E-2</v>
      </c>
      <c r="X25" s="5">
        <f>Unfallanzahl!AB25/Unfallanzahl!$S25</f>
        <v>8.6784966383776044E-2</v>
      </c>
      <c r="Y25" s="5">
        <f>Unfallanzahl!AC25/Unfallanzahl!$S25</f>
        <v>0.13686762922958229</v>
      </c>
      <c r="Z25" s="5">
        <f>Unfallanzahl!AD25/Unfallanzahl!$S25</f>
        <v>8.9187699768544029E-2</v>
      </c>
      <c r="AA25">
        <v>1639400</v>
      </c>
      <c r="AB25">
        <f t="shared" si="24"/>
        <v>27.671709161888497</v>
      </c>
    </row>
    <row r="26" spans="1:56" x14ac:dyDescent="0.3">
      <c r="A26">
        <v>2014</v>
      </c>
      <c r="B26">
        <v>2121</v>
      </c>
      <c r="C26">
        <f t="shared" si="22"/>
        <v>1</v>
      </c>
      <c r="D26" s="5">
        <f>Unfallanzahl!D26/Unfallanzahl!$B26</f>
        <v>1.4144271570014145E-3</v>
      </c>
      <c r="E26" s="5">
        <f>Unfallanzahl!F26/Unfallanzahl!$B26</f>
        <v>1.5558698727015558E-2</v>
      </c>
      <c r="F26" s="5">
        <f>Unfallanzahl!G26/Unfallanzahl!$B26</f>
        <v>3.4889203206034891E-2</v>
      </c>
      <c r="G26" s="5">
        <f>Unfallanzahl!H26/Unfallanzahl!$B26</f>
        <v>0.18387553041018387</v>
      </c>
      <c r="H26" s="5">
        <f>Unfallanzahl!J26/Unfallanzahl!$B26</f>
        <v>0.10042432814710042</v>
      </c>
      <c r="I26" s="5">
        <f>Unfallanzahl!K26/Unfallanzahl!$B26</f>
        <v>0.16407355021216408</v>
      </c>
      <c r="J26" s="5">
        <f>Unfallanzahl!L26/Unfallanzahl!$B26</f>
        <v>0.31541725601131543</v>
      </c>
      <c r="K26" s="5">
        <f>Unfallanzahl!M26/Unfallanzahl!$B26</f>
        <v>0.18434700612918434</v>
      </c>
      <c r="L26">
        <v>39700</v>
      </c>
      <c r="M26">
        <f t="shared" si="21"/>
        <v>53.425692695214103</v>
      </c>
      <c r="O26" s="11"/>
      <c r="P26">
        <v>2014</v>
      </c>
      <c r="Q26">
        <v>40633</v>
      </c>
      <c r="R26" s="4">
        <f t="shared" si="23"/>
        <v>0.64523909137892843</v>
      </c>
      <c r="S26" s="5">
        <f>Unfallanzahl!U26/Unfallanzahl!$S26</f>
        <v>3.5685280437083161E-3</v>
      </c>
      <c r="T26" s="5">
        <f>Unfallanzahl!W26/Unfallanzahl!$S26</f>
        <v>3.7801786725075677E-2</v>
      </c>
      <c r="U26" s="5">
        <f>Unfallanzahl!X26/Unfallanzahl!$S26</f>
        <v>5.2740383432185664E-2</v>
      </c>
      <c r="V26" s="5">
        <f>Unfallanzahl!Y26/Unfallanzahl!$S26</f>
        <v>0.15605542293209954</v>
      </c>
      <c r="W26" s="5">
        <f>Unfallanzahl!AA26/Unfallanzahl!$S26</f>
        <v>8.3183619225752473E-2</v>
      </c>
      <c r="X26" s="5">
        <f>Unfallanzahl!AB26/Unfallanzahl!$S26</f>
        <v>9.7113183865331132E-2</v>
      </c>
      <c r="Y26" s="5">
        <f>Unfallanzahl!AC26/Unfallanzahl!$S26</f>
        <v>0.13872960401643983</v>
      </c>
      <c r="Z26" s="5">
        <f>Unfallanzahl!AD26/Unfallanzahl!$S26</f>
        <v>7.604656313833584E-2</v>
      </c>
      <c r="AA26">
        <v>1635200</v>
      </c>
      <c r="AB26">
        <f t="shared" si="24"/>
        <v>24.848948140900195</v>
      </c>
    </row>
    <row r="27" spans="1:56" x14ac:dyDescent="0.3">
      <c r="A27">
        <v>2015</v>
      </c>
      <c r="B27">
        <v>1871</v>
      </c>
      <c r="C27">
        <f t="shared" si="22"/>
        <v>0.99999999999999989</v>
      </c>
      <c r="D27" s="5">
        <f>Unfallanzahl!D27/Unfallanzahl!$B27</f>
        <v>1.6034206306787815E-3</v>
      </c>
      <c r="E27" s="5">
        <f>Unfallanzahl!F27/Unfallanzahl!$B27</f>
        <v>2.0309994655264563E-2</v>
      </c>
      <c r="F27" s="5">
        <f>Unfallanzahl!G27/Unfallanzahl!$B27</f>
        <v>3.6344200962052375E-2</v>
      </c>
      <c r="G27" s="5">
        <f>Unfallanzahl!H27/Unfallanzahl!$B27</f>
        <v>0.190807055050775</v>
      </c>
      <c r="H27" s="5">
        <f>Unfallanzahl!J27/Unfallanzahl!$B27</f>
        <v>0.11491181186531267</v>
      </c>
      <c r="I27" s="5">
        <f>Unfallanzahl!K27/Unfallanzahl!$B27</f>
        <v>0.153928380545163</v>
      </c>
      <c r="J27" s="5">
        <f>Unfallanzahl!L27/Unfallanzahl!$B27</f>
        <v>0.32602886157135219</v>
      </c>
      <c r="K27" s="5">
        <f>Unfallanzahl!M27/Unfallanzahl!$B27</f>
        <v>0.15606627471940138</v>
      </c>
      <c r="L27">
        <v>39600</v>
      </c>
      <c r="M27">
        <f t="shared" si="21"/>
        <v>47.247474747474747</v>
      </c>
      <c r="O27" s="11"/>
      <c r="P27">
        <v>2015</v>
      </c>
      <c r="Q27">
        <v>38696</v>
      </c>
      <c r="R27" s="4">
        <f t="shared" si="23"/>
        <v>0.6438391565019641</v>
      </c>
      <c r="S27" s="5">
        <f>Unfallanzahl!U27/Unfallanzahl!$S27</f>
        <v>3.5662600785610916E-3</v>
      </c>
      <c r="T27" s="5">
        <f>Unfallanzahl!W27/Unfallanzahl!$S27</f>
        <v>4.6697333057680382E-2</v>
      </c>
      <c r="U27" s="5">
        <f>Unfallanzahl!X27/Unfallanzahl!$S27</f>
        <v>5.4450072358900148E-2</v>
      </c>
      <c r="V27" s="5">
        <f>Unfallanzahl!Y27/Unfallanzahl!$S27</f>
        <v>0.15288401902005375</v>
      </c>
      <c r="W27" s="5">
        <f>Unfallanzahl!AA27/Unfallanzahl!$S27</f>
        <v>7.4839776721108128E-2</v>
      </c>
      <c r="X27" s="5">
        <f>Unfallanzahl!AB27/Unfallanzahl!$S27</f>
        <v>8.8096960926193915E-2</v>
      </c>
      <c r="Y27" s="5">
        <f>Unfallanzahl!AC27/Unfallanzahl!$S27</f>
        <v>0.13942009510026876</v>
      </c>
      <c r="Z27" s="5">
        <f>Unfallanzahl!AD27/Unfallanzahl!$S27</f>
        <v>8.3884639239197853E-2</v>
      </c>
      <c r="AA27">
        <v>1614600</v>
      </c>
      <c r="AB27">
        <f t="shared" si="24"/>
        <v>23.966307444568315</v>
      </c>
    </row>
    <row r="28" spans="1:56" x14ac:dyDescent="0.3">
      <c r="A28">
        <v>2016</v>
      </c>
      <c r="B28">
        <v>1865</v>
      </c>
      <c r="C28">
        <f t="shared" si="22"/>
        <v>1</v>
      </c>
      <c r="D28" s="5">
        <f>Unfallanzahl!D28/Unfallanzahl!$B28</f>
        <v>3.2171581769436996E-3</v>
      </c>
      <c r="E28" s="5">
        <f>Unfallanzahl!F28/Unfallanzahl!$B28</f>
        <v>1.5549597855227882E-2</v>
      </c>
      <c r="F28" s="5">
        <f>Unfallanzahl!G28/Unfallanzahl!$B28</f>
        <v>3.8069705093833783E-2</v>
      </c>
      <c r="G28" s="5">
        <f>Unfallanzahl!H28/Unfallanzahl!$B28</f>
        <v>0.18713136729222521</v>
      </c>
      <c r="H28" s="5">
        <f>Unfallanzahl!J28/Unfallanzahl!$B28</f>
        <v>0.11581769436997319</v>
      </c>
      <c r="I28" s="5">
        <f>Unfallanzahl!K28/Unfallanzahl!$B28</f>
        <v>0.15764075067024128</v>
      </c>
      <c r="J28" s="5">
        <f>Unfallanzahl!L28/Unfallanzahl!$B28</f>
        <v>0.30723860589812335</v>
      </c>
      <c r="K28" s="5">
        <f>Unfallanzahl!M28/Unfallanzahl!$B28</f>
        <v>0.17533512064343162</v>
      </c>
      <c r="L28">
        <v>47600</v>
      </c>
      <c r="M28">
        <f t="shared" si="21"/>
        <v>39.180672268907564</v>
      </c>
      <c r="O28" s="11"/>
      <c r="P28">
        <v>2016</v>
      </c>
      <c r="Q28">
        <v>40871</v>
      </c>
      <c r="R28" s="4">
        <f t="shared" si="23"/>
        <v>0.58048494042230436</v>
      </c>
      <c r="S28" s="5">
        <f>Unfallanzahl!U28/Unfallanzahl!$S28</f>
        <v>3.3275427564776979E-3</v>
      </c>
      <c r="T28" s="5">
        <f>Unfallanzahl!W28/Unfallanzahl!$S28</f>
        <v>4.2548506275843508E-2</v>
      </c>
      <c r="U28" s="5">
        <f>Unfallanzahl!X28/Unfallanzahl!$S28</f>
        <v>4.9032321205744904E-2</v>
      </c>
      <c r="V28" s="5">
        <f>Unfallanzahl!Y28/Unfallanzahl!$S28</f>
        <v>0.13581757236182135</v>
      </c>
      <c r="W28" s="5">
        <f>Unfallanzahl!AA28/Unfallanzahl!$S28</f>
        <v>6.8703971030804237E-2</v>
      </c>
      <c r="X28" s="5">
        <f>Unfallanzahl!AB28/Unfallanzahl!$S28</f>
        <v>8.4216192410266455E-2</v>
      </c>
      <c r="Y28" s="5">
        <f>Unfallanzahl!AC28/Unfallanzahl!$S28</f>
        <v>0.12473391891561254</v>
      </c>
      <c r="Z28" s="5">
        <f>Unfallanzahl!AD28/Unfallanzahl!$S28</f>
        <v>7.2104915465733652E-2</v>
      </c>
      <c r="AA28">
        <v>1653200</v>
      </c>
      <c r="AB28">
        <f t="shared" si="24"/>
        <v>24.72235664166465</v>
      </c>
      <c r="AS28" t="s">
        <v>0</v>
      </c>
      <c r="AU28" t="s">
        <v>1</v>
      </c>
      <c r="AV28" t="s">
        <v>2</v>
      </c>
      <c r="AW28" t="s">
        <v>3</v>
      </c>
      <c r="AX28" t="s">
        <v>4</v>
      </c>
      <c r="AY28" t="s">
        <v>5</v>
      </c>
      <c r="AZ28" t="s">
        <v>6</v>
      </c>
      <c r="BA28" t="s">
        <v>7</v>
      </c>
      <c r="BB28" t="s">
        <v>8</v>
      </c>
      <c r="BC28" t="s">
        <v>9</v>
      </c>
      <c r="BD28" t="s">
        <v>23</v>
      </c>
    </row>
    <row r="29" spans="1:56" x14ac:dyDescent="0.3">
      <c r="A29">
        <v>2017</v>
      </c>
      <c r="B29">
        <v>1706</v>
      </c>
      <c r="C29">
        <f t="shared" si="22"/>
        <v>1</v>
      </c>
      <c r="D29" s="5">
        <f>Unfallanzahl!D29/Unfallanzahl!$B29</f>
        <v>2.9308323563892145E-3</v>
      </c>
      <c r="E29" s="5">
        <f>Unfallanzahl!F29/Unfallanzahl!$B29</f>
        <v>1.817116060961313E-2</v>
      </c>
      <c r="F29" s="5">
        <f>Unfallanzahl!G29/Unfallanzahl!$B29</f>
        <v>3.9859320046893319E-2</v>
      </c>
      <c r="G29" s="5">
        <f>Unfallanzahl!H29/Unfallanzahl!$B29</f>
        <v>0.17350527549824149</v>
      </c>
      <c r="H29" s="5">
        <f>Unfallanzahl!J29/Unfallanzahl!$B29</f>
        <v>0.10844079718640094</v>
      </c>
      <c r="I29" s="5">
        <f>Unfallanzahl!K29/Unfallanzahl!$B29</f>
        <v>0.17526377491207504</v>
      </c>
      <c r="J29" s="5">
        <f>Unfallanzahl!L29/Unfallanzahl!$B29</f>
        <v>0.31301289566236812</v>
      </c>
      <c r="K29" s="5">
        <f>Unfallanzahl!M29/Unfallanzahl!$B29</f>
        <v>0.16881594372801875</v>
      </c>
      <c r="L29">
        <v>49900</v>
      </c>
      <c r="M29">
        <f t="shared" si="21"/>
        <v>34.188376753507015</v>
      </c>
      <c r="O29" s="11"/>
      <c r="P29">
        <v>2017</v>
      </c>
      <c r="Q29">
        <v>43364</v>
      </c>
      <c r="R29" s="4">
        <f t="shared" si="23"/>
        <v>0.96402545890600488</v>
      </c>
      <c r="S29" s="5">
        <f>Unfallanzahl!U29/Unfallanzahl!$S29</f>
        <v>2.6750299787842448E-3</v>
      </c>
      <c r="T29" s="5">
        <f>Unfallanzahl!W29/Unfallanzahl!$S29</f>
        <v>5.6429296190388341E-2</v>
      </c>
      <c r="U29" s="5">
        <f>Unfallanzahl!X29/Unfallanzahl!$S29</f>
        <v>6.0188174522645514E-2</v>
      </c>
      <c r="V29" s="5">
        <f>Unfallanzahl!Y29/Unfallanzahl!$S29</f>
        <v>0.1973526427451342</v>
      </c>
      <c r="W29" s="5">
        <f>Unfallanzahl!AA29/Unfallanzahl!$S29</f>
        <v>9.9552624296651598E-2</v>
      </c>
      <c r="X29" s="5">
        <f>Unfallanzahl!AB29/Unfallanzahl!$S29</f>
        <v>0.13508901392860437</v>
      </c>
      <c r="Y29" s="5">
        <f>Unfallanzahl!AC29/Unfallanzahl!$S29</f>
        <v>0.24227469790609724</v>
      </c>
      <c r="Z29" s="5">
        <f>Unfallanzahl!AD29/Unfallanzahl!$S29</f>
        <v>0.17046397933769947</v>
      </c>
      <c r="AA29">
        <v>1676800</v>
      </c>
      <c r="AB29">
        <f t="shared" si="24"/>
        <v>25.861164122137403</v>
      </c>
      <c r="AR29" t="s">
        <v>18</v>
      </c>
      <c r="AS29" s="9">
        <f>B32</f>
        <v>1839.25</v>
      </c>
      <c r="AT29" s="10">
        <f t="shared" ref="AT29:BB29" si="25">C32</f>
        <v>1</v>
      </c>
      <c r="AU29" s="4">
        <f t="shared" si="25"/>
        <v>2.0763776483534563E-3</v>
      </c>
      <c r="AV29" s="4">
        <f t="shared" si="25"/>
        <v>1.9057884820605161E-2</v>
      </c>
      <c r="AW29" s="4">
        <f t="shared" si="25"/>
        <v>3.8723469784059487E-2</v>
      </c>
      <c r="AX29" s="4">
        <f t="shared" si="25"/>
        <v>0.1867352414003168</v>
      </c>
      <c r="AY29" s="4">
        <f t="shared" si="25"/>
        <v>0.10954475994950597</v>
      </c>
      <c r="AZ29" s="4">
        <f t="shared" si="25"/>
        <v>0.16104972912151241</v>
      </c>
      <c r="BA29" s="4">
        <f t="shared" si="25"/>
        <v>0.31500720157965684</v>
      </c>
      <c r="BB29" s="4">
        <f t="shared" si="25"/>
        <v>0.16780533569598985</v>
      </c>
      <c r="BC29" s="9">
        <f>L32</f>
        <v>45533.333333333336</v>
      </c>
      <c r="BD29" s="9">
        <f t="shared" ref="BD29" si="26">M32</f>
        <v>41.398844762448356</v>
      </c>
    </row>
    <row r="30" spans="1:56" x14ac:dyDescent="0.3">
      <c r="A30">
        <v>2018</v>
      </c>
      <c r="B30">
        <v>1737</v>
      </c>
      <c r="C30">
        <f t="shared" si="22"/>
        <v>1</v>
      </c>
      <c r="D30" s="5">
        <f>Unfallanzahl!D30/Unfallanzahl!$B30</f>
        <v>1.1514104778353484E-3</v>
      </c>
      <c r="E30" s="5">
        <f>Unfallanzahl!F30/Unfallanzahl!$B30</f>
        <v>1.2665515256188831E-2</v>
      </c>
      <c r="F30" s="5">
        <f>Unfallanzahl!G30/Unfallanzahl!$B30</f>
        <v>3.5693724812895795E-2</v>
      </c>
      <c r="G30" s="5">
        <f>Unfallanzahl!H30/Unfallanzahl!$B30</f>
        <v>0.19228554979850315</v>
      </c>
      <c r="H30" s="5">
        <f>Unfallanzahl!J30/Unfallanzahl!$B30</f>
        <v>0.10650546919976972</v>
      </c>
      <c r="I30" s="5">
        <f>Unfallanzahl!K30/Unfallanzahl!$B30</f>
        <v>0.16407599309153714</v>
      </c>
      <c r="J30" s="5">
        <f>Unfallanzahl!L30/Unfallanzahl!$B30</f>
        <v>0.32700057570523894</v>
      </c>
      <c r="K30" s="5">
        <f>Unfallanzahl!M30/Unfallanzahl!$B30</f>
        <v>0.16062176165803108</v>
      </c>
      <c r="L30">
        <v>48600</v>
      </c>
      <c r="M30">
        <f t="shared" si="21"/>
        <v>35.74074074074074</v>
      </c>
      <c r="O30" s="11"/>
      <c r="P30">
        <v>2018</v>
      </c>
      <c r="Q30">
        <v>44313</v>
      </c>
      <c r="R30" s="4">
        <f t="shared" si="23"/>
        <v>0.97756865930990899</v>
      </c>
      <c r="S30" s="5">
        <f>Unfallanzahl!U30/Unfallanzahl!$S30</f>
        <v>2.8208426421140525E-3</v>
      </c>
      <c r="T30" s="5">
        <f>Unfallanzahl!W30/Unfallanzahl!$S30</f>
        <v>5.7635456863674314E-2</v>
      </c>
      <c r="U30" s="5">
        <f>Unfallanzahl!X30/Unfallanzahl!$S30</f>
        <v>5.982443075395482E-2</v>
      </c>
      <c r="V30" s="5">
        <f>Unfallanzahl!Y30/Unfallanzahl!$S30</f>
        <v>0.19475097601155417</v>
      </c>
      <c r="W30" s="5">
        <f>Unfallanzahl!AA30/Unfallanzahl!$S30</f>
        <v>9.9519328413783761E-2</v>
      </c>
      <c r="X30" s="5">
        <f>Unfallanzahl!AB30/Unfallanzahl!$S30</f>
        <v>0.14169656759867308</v>
      </c>
      <c r="Y30" s="5">
        <f>Unfallanzahl!AC30/Unfallanzahl!$S30</f>
        <v>0.25335680274411571</v>
      </c>
      <c r="Z30" s="5">
        <f>Unfallanzahl!AD30/Unfallanzahl!$S30</f>
        <v>0.16796425428203912</v>
      </c>
      <c r="AA30">
        <v>1729800</v>
      </c>
      <c r="AB30">
        <f t="shared" si="24"/>
        <v>25.617412417620535</v>
      </c>
      <c r="AR30" t="s">
        <v>19</v>
      </c>
      <c r="AS30" s="9">
        <f>Q32</f>
        <v>47303</v>
      </c>
      <c r="AT30" s="10">
        <f t="shared" ref="AT30:BD30" si="27">R32</f>
        <v>0.67479409637015919</v>
      </c>
      <c r="AU30" s="4">
        <f t="shared" si="27"/>
        <v>3.1983330633058487E-3</v>
      </c>
      <c r="AV30" s="4">
        <f t="shared" si="27"/>
        <v>3.9289119329077721E-2</v>
      </c>
      <c r="AW30" s="4">
        <f t="shared" si="27"/>
        <v>4.6402611764850936E-2</v>
      </c>
      <c r="AX30" s="4">
        <f t="shared" si="27"/>
        <v>0.16016459192161181</v>
      </c>
      <c r="AY30" s="4">
        <f t="shared" si="27"/>
        <v>7.8233740646570904E-2</v>
      </c>
      <c r="AZ30" s="4">
        <f t="shared" si="27"/>
        <v>9.7485033062888901E-2</v>
      </c>
      <c r="BA30" s="4">
        <f t="shared" si="27"/>
        <v>0.15812818077649698</v>
      </c>
      <c r="BB30" s="4">
        <f t="shared" si="27"/>
        <v>9.1892485805356125E-2</v>
      </c>
      <c r="BC30" s="9">
        <f t="shared" si="27"/>
        <v>1679191.6666666667</v>
      </c>
      <c r="BD30" s="9">
        <f t="shared" si="27"/>
        <v>28.288787531617469</v>
      </c>
    </row>
    <row r="31" spans="1:56" x14ac:dyDescent="0.3">
      <c r="A31">
        <v>2019</v>
      </c>
      <c r="B31">
        <v>1689</v>
      </c>
      <c r="C31">
        <f t="shared" si="22"/>
        <v>1</v>
      </c>
      <c r="D31" s="5">
        <f>Unfallanzahl!D31/Unfallanzahl!$B31</f>
        <v>5.9206631142687976E-4</v>
      </c>
      <c r="E31" s="5">
        <f>Unfallanzahl!F31/Unfallanzahl!$B31</f>
        <v>1.7169923031379514E-2</v>
      </c>
      <c r="F31" s="5">
        <f>Unfallanzahl!G31/Unfallanzahl!$B31</f>
        <v>4.0852575488454709E-2</v>
      </c>
      <c r="G31" s="5">
        <f>Unfallanzahl!H31/Unfallanzahl!$B31</f>
        <v>0.20307874481941979</v>
      </c>
      <c r="H31" s="5">
        <f>Unfallanzahl!J31/Unfallanzahl!$B31</f>
        <v>0.11249259917110717</v>
      </c>
      <c r="I31" s="5">
        <f>Unfallanzahl!K31/Unfallanzahl!$B31</f>
        <v>0.14031971580817051</v>
      </c>
      <c r="J31" s="5">
        <f>Unfallanzahl!L31/Unfallanzahl!$B31</f>
        <v>0.31853167554766132</v>
      </c>
      <c r="K31" s="5">
        <f>Unfallanzahl!M31/Unfallanzahl!$B31</f>
        <v>0.1669626998223801</v>
      </c>
      <c r="L31">
        <v>50400</v>
      </c>
      <c r="M31">
        <f t="shared" si="21"/>
        <v>33.511904761904759</v>
      </c>
      <c r="P31">
        <v>2019</v>
      </c>
      <c r="Q31" t="s">
        <v>11</v>
      </c>
      <c r="R31" t="s">
        <v>11</v>
      </c>
      <c r="S31" t="s">
        <v>11</v>
      </c>
      <c r="T31" t="s">
        <v>11</v>
      </c>
      <c r="U31" t="s">
        <v>11</v>
      </c>
      <c r="V31" t="s">
        <v>11</v>
      </c>
      <c r="W31" t="s">
        <v>11</v>
      </c>
      <c r="X31" t="s">
        <v>11</v>
      </c>
      <c r="Y31" t="s">
        <v>11</v>
      </c>
      <c r="Z31" t="s">
        <v>11</v>
      </c>
      <c r="AA31">
        <v>1705600</v>
      </c>
      <c r="AB31" t="e">
        <f t="shared" si="24"/>
        <v>#VALUE!</v>
      </c>
      <c r="AS31" s="9"/>
      <c r="AT31" s="3"/>
      <c r="AU31" s="4"/>
      <c r="AV31" s="4"/>
      <c r="AW31" s="4"/>
      <c r="AX31" s="4"/>
      <c r="AY31" s="4"/>
      <c r="AZ31" s="4"/>
      <c r="BA31" s="4"/>
      <c r="BB31" s="4"/>
      <c r="BC31" s="9"/>
      <c r="BD31" s="9"/>
    </row>
    <row r="32" spans="1:56" x14ac:dyDescent="0.3">
      <c r="B32" s="8">
        <f t="shared" ref="B32" si="28">AVERAGE(B20:B31)</f>
        <v>1839.25</v>
      </c>
      <c r="C32" s="8">
        <f t="shared" ref="C32" si="29">AVERAGE(C20:C31)</f>
        <v>1</v>
      </c>
      <c r="D32" s="6">
        <f>AVERAGE(D20:D31)</f>
        <v>2.0763776483534563E-3</v>
      </c>
      <c r="E32" s="6">
        <f t="shared" ref="E32" si="30">AVERAGE(E20:E31)</f>
        <v>1.9057884820605161E-2</v>
      </c>
      <c r="F32" s="6">
        <f t="shared" ref="F32" si="31">AVERAGE(F20:F31)</f>
        <v>3.8723469784059487E-2</v>
      </c>
      <c r="G32" s="6">
        <f t="shared" ref="G32" si="32">AVERAGE(G20:G31)</f>
        <v>0.1867352414003168</v>
      </c>
      <c r="H32" s="6">
        <f t="shared" ref="H32" si="33">AVERAGE(H20:H31)</f>
        <v>0.10954475994950597</v>
      </c>
      <c r="I32" s="6">
        <f t="shared" ref="I32" si="34">AVERAGE(I20:I31)</f>
        <v>0.16104972912151241</v>
      </c>
      <c r="J32" s="6">
        <f t="shared" ref="J32" si="35">AVERAGE(J20:J31)</f>
        <v>0.31500720157965684</v>
      </c>
      <c r="K32" s="6">
        <f t="shared" ref="K32" si="36">AVERAGE(K20:K31)</f>
        <v>0.16780533569598985</v>
      </c>
      <c r="L32" s="9">
        <f t="shared" ref="L32" si="37">AVERAGE(L20:L31)</f>
        <v>45533.333333333336</v>
      </c>
      <c r="M32" s="9">
        <f t="shared" ref="M32" si="38">AVERAGE(M20:M31)</f>
        <v>41.398844762448356</v>
      </c>
      <c r="Q32" s="8">
        <f t="shared" ref="Q32" si="39">AVERAGE(Q20:Q31)</f>
        <v>47303</v>
      </c>
      <c r="R32" s="3">
        <f t="shared" ref="R32" si="40">AVERAGE(R20:R31)</f>
        <v>0.67479409637015919</v>
      </c>
      <c r="S32" s="6">
        <f>AVERAGE(S20:S30)</f>
        <v>3.1983330633058487E-3</v>
      </c>
      <c r="T32" s="6">
        <f t="shared" ref="T32:Z32" si="41">AVERAGE(T20:T30)</f>
        <v>3.9289119329077721E-2</v>
      </c>
      <c r="U32" s="6">
        <f t="shared" si="41"/>
        <v>4.6402611764850936E-2</v>
      </c>
      <c r="V32" s="6">
        <f t="shared" si="41"/>
        <v>0.16016459192161181</v>
      </c>
      <c r="W32" s="6">
        <f t="shared" si="41"/>
        <v>7.8233740646570904E-2</v>
      </c>
      <c r="X32" s="6">
        <f t="shared" si="41"/>
        <v>9.7485033062888901E-2</v>
      </c>
      <c r="Y32" s="6">
        <f t="shared" si="41"/>
        <v>0.15812818077649698</v>
      </c>
      <c r="Z32" s="6">
        <f t="shared" si="41"/>
        <v>9.1892485805356125E-2</v>
      </c>
      <c r="AA32" s="9">
        <f t="shared" ref="AA32" si="42">AVERAGE(AA20:AA31)</f>
        <v>1679191.6666666667</v>
      </c>
      <c r="AB32" s="9">
        <f>AVERAGE(AB20:AB30)</f>
        <v>28.288787531617469</v>
      </c>
    </row>
  </sheetData>
  <mergeCells count="4">
    <mergeCell ref="O4:O5"/>
    <mergeCell ref="O6:O14"/>
    <mergeCell ref="O20:O21"/>
    <mergeCell ref="O22:O3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D710-508C-4D94-A108-10A945ED734B}">
  <dimension ref="A2:BJ32"/>
  <sheetViews>
    <sheetView tabSelected="1" zoomScale="70" zoomScaleNormal="70" workbookViewId="0">
      <selection activeCell="C5" sqref="C5"/>
    </sheetView>
  </sheetViews>
  <sheetFormatPr baseColWidth="10" defaultRowHeight="14.4" x14ac:dyDescent="0.3"/>
  <sheetData>
    <row r="2" spans="1:62" x14ac:dyDescent="0.3">
      <c r="A2" t="s">
        <v>15</v>
      </c>
      <c r="Q2" t="s">
        <v>16</v>
      </c>
      <c r="AH2" t="s">
        <v>17</v>
      </c>
    </row>
    <row r="3" spans="1:62" x14ac:dyDescent="0.3">
      <c r="B3" t="s">
        <v>0</v>
      </c>
      <c r="D3" t="s">
        <v>1</v>
      </c>
      <c r="E3" t="s">
        <v>21</v>
      </c>
      <c r="F3" t="s">
        <v>2</v>
      </c>
      <c r="G3" t="s">
        <v>3</v>
      </c>
      <c r="H3" t="s">
        <v>4</v>
      </c>
      <c r="I3" t="s">
        <v>22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23</v>
      </c>
      <c r="S3" t="s">
        <v>0</v>
      </c>
      <c r="U3" t="s">
        <v>1</v>
      </c>
      <c r="V3" t="s">
        <v>21</v>
      </c>
      <c r="W3" t="s">
        <v>2</v>
      </c>
      <c r="X3" t="s">
        <v>3</v>
      </c>
      <c r="Y3" t="s">
        <v>4</v>
      </c>
      <c r="Z3" t="s">
        <v>22</v>
      </c>
      <c r="AA3" t="s">
        <v>5</v>
      </c>
      <c r="AB3" t="s">
        <v>6</v>
      </c>
      <c r="AC3" t="s">
        <v>7</v>
      </c>
      <c r="AD3" t="s">
        <v>8</v>
      </c>
      <c r="AE3" t="s">
        <v>9</v>
      </c>
      <c r="AF3" t="s">
        <v>23</v>
      </c>
      <c r="AI3" t="s">
        <v>0</v>
      </c>
      <c r="AJ3" t="s">
        <v>22</v>
      </c>
      <c r="AK3" t="s">
        <v>1</v>
      </c>
      <c r="AL3" t="s">
        <v>21</v>
      </c>
      <c r="AM3" t="s">
        <v>2</v>
      </c>
      <c r="AN3" t="s">
        <v>3</v>
      </c>
      <c r="AO3" t="s">
        <v>4</v>
      </c>
      <c r="AP3" t="s">
        <v>22</v>
      </c>
      <c r="AQ3" t="s">
        <v>5</v>
      </c>
      <c r="AR3" t="s">
        <v>6</v>
      </c>
      <c r="AS3" t="s">
        <v>7</v>
      </c>
      <c r="AT3" t="s">
        <v>8</v>
      </c>
      <c r="AU3" t="s">
        <v>9</v>
      </c>
      <c r="AV3" t="s">
        <v>23</v>
      </c>
      <c r="AY3" t="s">
        <v>0</v>
      </c>
      <c r="BA3" t="s">
        <v>1</v>
      </c>
      <c r="BB3" t="s">
        <v>2</v>
      </c>
      <c r="BC3" t="s">
        <v>3</v>
      </c>
      <c r="BD3" t="s">
        <v>4</v>
      </c>
      <c r="BE3" t="s">
        <v>5</v>
      </c>
      <c r="BF3" t="s">
        <v>6</v>
      </c>
      <c r="BG3" t="s">
        <v>7</v>
      </c>
      <c r="BH3" t="s">
        <v>8</v>
      </c>
      <c r="BI3" t="s">
        <v>9</v>
      </c>
      <c r="BJ3" t="s">
        <v>23</v>
      </c>
    </row>
    <row r="4" spans="1:62" x14ac:dyDescent="0.3">
      <c r="A4">
        <v>2008</v>
      </c>
      <c r="B4">
        <v>447</v>
      </c>
      <c r="C4" s="6">
        <f>SUM(F4:H4,J4:M4,D4)</f>
        <v>1</v>
      </c>
      <c r="D4" s="5">
        <f>Unfallanzahl!D4/Unfallanzahl!$C4</f>
        <v>0</v>
      </c>
      <c r="E4" s="5">
        <f>SUM(F4:H4)</f>
        <v>0.23266219239373603</v>
      </c>
      <c r="F4" s="5">
        <f>Unfallanzahl!F4/Unfallanzahl!$C4</f>
        <v>1.1185682326621925E-2</v>
      </c>
      <c r="G4" s="5">
        <f>Unfallanzahl!G4/Unfallanzahl!$C4</f>
        <v>3.3557046979865772E-2</v>
      </c>
      <c r="H4" s="5">
        <f>Unfallanzahl!H4/Unfallanzahl!$C4</f>
        <v>0.18791946308724833</v>
      </c>
      <c r="I4" s="5">
        <f>SUM(J4:M4)</f>
        <v>0.76733780760626402</v>
      </c>
      <c r="J4" s="5">
        <f>Unfallanzahl!J4/Unfallanzahl!$C4</f>
        <v>8.9485458612975396E-2</v>
      </c>
      <c r="K4" s="5">
        <f>Unfallanzahl!K4/Unfallanzahl!$C4</f>
        <v>0.17449664429530201</v>
      </c>
      <c r="L4" s="5">
        <f>Unfallanzahl!L4/Unfallanzahl!$C4</f>
        <v>0.36017897091722595</v>
      </c>
      <c r="M4" s="5">
        <f>Unfallanzahl!M4/Unfallanzahl!$C4</f>
        <v>0.14317673378076062</v>
      </c>
      <c r="N4" s="1">
        <v>6600</v>
      </c>
      <c r="O4">
        <f t="shared" ref="O4:O15" si="0">B4*1000/N4</f>
        <v>67.727272727272734</v>
      </c>
      <c r="Q4" s="11" t="s">
        <v>12</v>
      </c>
      <c r="R4">
        <v>2008</v>
      </c>
      <c r="S4" s="2">
        <v>8495</v>
      </c>
      <c r="T4" s="6">
        <f>SUM(W4:Y4,AA4:AD4,U4)</f>
        <v>1</v>
      </c>
      <c r="U4" s="5">
        <f>Unfallanzahl!U4/Unfallanzahl!$T4</f>
        <v>7.1633237822349575E-3</v>
      </c>
      <c r="V4" s="5">
        <f>SUM(W4:Y4)</f>
        <v>0.3312639286851321</v>
      </c>
      <c r="W4" s="5">
        <f>Unfallanzahl!W4/Unfallanzahl!$T4</f>
        <v>4.2184017828716967E-2</v>
      </c>
      <c r="X4" s="5">
        <f>Unfallanzahl!X4/Unfallanzahl!$T4</f>
        <v>5.0620821394460364E-2</v>
      </c>
      <c r="Y4" s="5">
        <f>Unfallanzahl!Y4/Unfallanzahl!$T4</f>
        <v>0.23845908946195479</v>
      </c>
      <c r="Z4" s="5">
        <f>SUM(AA4:AD4)</f>
        <v>0.66157274753263284</v>
      </c>
      <c r="AA4" s="5">
        <f>Unfallanzahl!AA4/Unfallanzahl!$T4</f>
        <v>0.12527857370264248</v>
      </c>
      <c r="AB4" s="5">
        <f>Unfallanzahl!AB4/Unfallanzahl!$T4</f>
        <v>0.15297675899395097</v>
      </c>
      <c r="AC4" s="5">
        <f>Unfallanzahl!AC4/Unfallanzahl!$T4</f>
        <v>0.24801018783826806</v>
      </c>
      <c r="AD4" s="5">
        <f>Unfallanzahl!AD4/Unfallanzahl!$T4</f>
        <v>0.13530722699777142</v>
      </c>
      <c r="AE4" s="1">
        <v>279100</v>
      </c>
      <c r="AF4">
        <f>S4*1000/AE4</f>
        <v>30.437119312074525</v>
      </c>
      <c r="AH4">
        <v>2008</v>
      </c>
      <c r="AI4">
        <v>1964</v>
      </c>
      <c r="AJ4" s="6">
        <f>SUM(AM4:AO4,AQ4:AT4,AK4)</f>
        <v>0</v>
      </c>
      <c r="AK4" s="5"/>
      <c r="AL4" s="5"/>
      <c r="AM4" s="5"/>
      <c r="AN4" s="5"/>
      <c r="AO4" s="5"/>
      <c r="AP4" s="5"/>
      <c r="AQ4" s="5"/>
      <c r="AR4" s="5"/>
      <c r="AS4" s="5"/>
      <c r="AT4" s="5"/>
      <c r="AU4" s="1">
        <v>42200</v>
      </c>
      <c r="AV4">
        <f>AI4*1000/AU4</f>
        <v>46.540284360189574</v>
      </c>
      <c r="AX4" t="s">
        <v>18</v>
      </c>
      <c r="AY4" s="9">
        <f>B16</f>
        <v>188.66666666666666</v>
      </c>
      <c r="AZ4" s="3">
        <f>C16</f>
        <v>1</v>
      </c>
      <c r="BA4" s="4">
        <f>D16</f>
        <v>4.2023756958268141E-3</v>
      </c>
      <c r="BB4" s="4">
        <f>F16</f>
        <v>2.4653578294795007E-2</v>
      </c>
      <c r="BC4" s="4">
        <f>G16</f>
        <v>4.5124273463651617E-2</v>
      </c>
      <c r="BD4" s="4">
        <f>H16</f>
        <v>0.18283726256337751</v>
      </c>
      <c r="BE4" s="4">
        <f t="shared" ref="BE4:BJ4" si="1">J16</f>
        <v>0.10463545912687139</v>
      </c>
      <c r="BF4" s="4">
        <f t="shared" si="1"/>
        <v>0.17240760913270461</v>
      </c>
      <c r="BG4" s="4">
        <f t="shared" si="1"/>
        <v>0.29984789634119652</v>
      </c>
      <c r="BH4" s="4">
        <f t="shared" si="1"/>
        <v>0.16629154538157656</v>
      </c>
      <c r="BI4" s="9">
        <f t="shared" si="1"/>
        <v>5450</v>
      </c>
      <c r="BJ4" s="9">
        <f t="shared" si="1"/>
        <v>34.74128859629041</v>
      </c>
    </row>
    <row r="5" spans="1:62" x14ac:dyDescent="0.3">
      <c r="A5">
        <v>2009</v>
      </c>
      <c r="B5">
        <v>270</v>
      </c>
      <c r="C5" s="6">
        <f t="shared" ref="C5:C16" si="2">SUM(F5:H5,J5:M5,D5)</f>
        <v>0.99999999999999989</v>
      </c>
      <c r="D5" s="5">
        <f>Unfallanzahl!D5/Unfallanzahl!$C5</f>
        <v>3.7037037037037038E-3</v>
      </c>
      <c r="E5" s="5">
        <f t="shared" ref="E5:E15" si="3">SUM(F5:H5)</f>
        <v>0.21111111111111108</v>
      </c>
      <c r="F5" s="5">
        <f>Unfallanzahl!F5/Unfallanzahl!$C5</f>
        <v>2.5925925925925925E-2</v>
      </c>
      <c r="G5" s="5">
        <f>Unfallanzahl!G5/Unfallanzahl!$C5</f>
        <v>4.0740740740740744E-2</v>
      </c>
      <c r="H5" s="5">
        <f>Unfallanzahl!H5/Unfallanzahl!$C5</f>
        <v>0.14444444444444443</v>
      </c>
      <c r="I5" s="5">
        <f t="shared" ref="I5:I16" si="4">SUM(J5:M5)</f>
        <v>0.78518518518518521</v>
      </c>
      <c r="J5" s="5">
        <f>Unfallanzahl!J5/Unfallanzahl!$C5</f>
        <v>0.11851851851851852</v>
      </c>
      <c r="K5" s="5">
        <f>Unfallanzahl!K5/Unfallanzahl!$C5</f>
        <v>0.21111111111111111</v>
      </c>
      <c r="L5" s="5">
        <f>Unfallanzahl!L5/Unfallanzahl!$C5</f>
        <v>0.26296296296296295</v>
      </c>
      <c r="M5" s="5">
        <f>Unfallanzahl!M5/Unfallanzahl!$C5</f>
        <v>0.19259259259259259</v>
      </c>
      <c r="N5">
        <v>6100</v>
      </c>
      <c r="O5">
        <f t="shared" si="0"/>
        <v>44.26229508196721</v>
      </c>
      <c r="Q5" s="11"/>
      <c r="R5">
        <v>2009</v>
      </c>
      <c r="S5" s="2">
        <v>8305</v>
      </c>
      <c r="T5" s="6">
        <f t="shared" ref="T5:T16" si="5">SUM(W5:Y5,AA5:AD5,U5)</f>
        <v>1</v>
      </c>
      <c r="U5" s="5">
        <f>Unfallanzahl!U5/Unfallanzahl!$T5</f>
        <v>7.3141690763735331E-3</v>
      </c>
      <c r="V5" s="5">
        <f t="shared" ref="V5:V15" si="6">SUM(W5:Y5)</f>
        <v>0.3607756421160061</v>
      </c>
      <c r="W5" s="5">
        <f>Unfallanzahl!W5/Unfallanzahl!$T5</f>
        <v>5.596189828202075E-2</v>
      </c>
      <c r="X5" s="5">
        <f>Unfallanzahl!X5/Unfallanzahl!$T5</f>
        <v>6.1064806939955772E-2</v>
      </c>
      <c r="Y5" s="5">
        <f>Unfallanzahl!Y5/Unfallanzahl!$T5</f>
        <v>0.2437489368940296</v>
      </c>
      <c r="Z5" s="5">
        <f t="shared" ref="Z5:Z16" si="7">SUM(AA5:AD5)</f>
        <v>0.63191018880762029</v>
      </c>
      <c r="AA5" s="5">
        <f>Unfallanzahl!AA5/Unfallanzahl!$T5</f>
        <v>0.12706242558258207</v>
      </c>
      <c r="AB5" s="5">
        <f>Unfallanzahl!AB5/Unfallanzahl!$T5</f>
        <v>0.14713386630379316</v>
      </c>
      <c r="AC5" s="5">
        <f>Unfallanzahl!AC5/Unfallanzahl!$T5</f>
        <v>0.23847593128083008</v>
      </c>
      <c r="AD5" s="5">
        <f>Unfallanzahl!AD5/Unfallanzahl!$T5</f>
        <v>0.11923796564041504</v>
      </c>
      <c r="AE5">
        <v>256100</v>
      </c>
      <c r="AF5">
        <f t="shared" ref="AF5:AF15" si="8">S5*1000/AE5</f>
        <v>32.428738773916436</v>
      </c>
      <c r="AH5">
        <v>2009</v>
      </c>
      <c r="AI5">
        <v>2174</v>
      </c>
      <c r="AJ5" s="6">
        <f t="shared" ref="AJ5:AJ16" si="9">SUM(AM5:AO5,AQ5:AT5,AK5)</f>
        <v>0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>
        <v>41900</v>
      </c>
      <c r="AV5">
        <f t="shared" ref="AV5:AV15" si="10">AI5*1000/AU5</f>
        <v>51.885441527446304</v>
      </c>
      <c r="AX5" t="s">
        <v>19</v>
      </c>
      <c r="AY5" s="9">
        <f>S16</f>
        <v>6175.909090909091</v>
      </c>
      <c r="AZ5" s="3">
        <f>T16</f>
        <v>1</v>
      </c>
      <c r="BA5" s="4">
        <f>U16</f>
        <v>8.0387039550783006E-3</v>
      </c>
      <c r="BB5" s="4">
        <f>W16</f>
        <v>5.6255095375935114E-2</v>
      </c>
      <c r="BC5" s="4">
        <f>X16</f>
        <v>7.2545132991544775E-2</v>
      </c>
      <c r="BD5" s="4">
        <f>Y16</f>
        <v>0.23430853275008287</v>
      </c>
      <c r="BE5" s="4">
        <f t="shared" ref="BE5:BJ5" si="11">AA16</f>
        <v>0.12463734850040015</v>
      </c>
      <c r="BF5" s="4">
        <f t="shared" si="11"/>
        <v>0.15192976588559318</v>
      </c>
      <c r="BG5" s="4">
        <f t="shared" si="11"/>
        <v>0.2334573314700748</v>
      </c>
      <c r="BH5" s="4">
        <f t="shared" si="11"/>
        <v>0.11882808907129082</v>
      </c>
      <c r="BI5" s="9">
        <f t="shared" si="11"/>
        <v>230308.33333333334</v>
      </c>
      <c r="BJ5" s="9">
        <f t="shared" si="11"/>
        <v>26.448630972035811</v>
      </c>
    </row>
    <row r="6" spans="1:62" x14ac:dyDescent="0.3">
      <c r="A6">
        <v>2010</v>
      </c>
      <c r="B6">
        <v>175</v>
      </c>
      <c r="C6" s="6">
        <f t="shared" si="2"/>
        <v>1</v>
      </c>
      <c r="D6" s="5">
        <f>Unfallanzahl!D6/Unfallanzahl!$C6</f>
        <v>5.7142857142857143E-3</v>
      </c>
      <c r="E6" s="5">
        <f t="shared" si="3"/>
        <v>0.29714285714285715</v>
      </c>
      <c r="F6" s="5">
        <f>Unfallanzahl!F6/Unfallanzahl!$C6</f>
        <v>3.4285714285714287E-2</v>
      </c>
      <c r="G6" s="5">
        <f>Unfallanzahl!G6/Unfallanzahl!$C6</f>
        <v>6.2857142857142861E-2</v>
      </c>
      <c r="H6" s="5">
        <f>Unfallanzahl!H6/Unfallanzahl!$C6</f>
        <v>0.2</v>
      </c>
      <c r="I6" s="5">
        <f t="shared" si="4"/>
        <v>0.69714285714285718</v>
      </c>
      <c r="J6" s="5">
        <f>Unfallanzahl!J6/Unfallanzahl!$C6</f>
        <v>8.5714285714285715E-2</v>
      </c>
      <c r="K6" s="5">
        <f>Unfallanzahl!K6/Unfallanzahl!$C6</f>
        <v>0.15428571428571428</v>
      </c>
      <c r="L6" s="5">
        <f>Unfallanzahl!L6/Unfallanzahl!$C6</f>
        <v>0.34285714285714286</v>
      </c>
      <c r="M6" s="5">
        <f>Unfallanzahl!M6/Unfallanzahl!$C6</f>
        <v>0.11428571428571428</v>
      </c>
      <c r="N6">
        <v>6300</v>
      </c>
      <c r="O6">
        <f t="shared" si="0"/>
        <v>27.777777777777779</v>
      </c>
      <c r="Q6" s="11" t="s">
        <v>13</v>
      </c>
      <c r="R6">
        <v>2010</v>
      </c>
      <c r="S6" s="2">
        <v>7769</v>
      </c>
      <c r="T6" s="6">
        <f t="shared" si="5"/>
        <v>0.99999999999999989</v>
      </c>
      <c r="U6" s="5">
        <f>Unfallanzahl!U6/Unfallanzahl!$T6</f>
        <v>8.3238743851683696E-3</v>
      </c>
      <c r="V6" s="5">
        <f t="shared" si="6"/>
        <v>0.35698070374574348</v>
      </c>
      <c r="W6" s="5">
        <f>Unfallanzahl!W6/Unfallanzahl!$T6</f>
        <v>5.7321225879682178E-2</v>
      </c>
      <c r="X6" s="5">
        <f>Unfallanzahl!X6/Unfallanzahl!$T6</f>
        <v>6.205069996216421E-2</v>
      </c>
      <c r="Y6" s="5">
        <f>Unfallanzahl!Y6/Unfallanzahl!$T6</f>
        <v>0.23760877790389709</v>
      </c>
      <c r="Z6" s="5">
        <f t="shared" si="7"/>
        <v>0.63469542186908812</v>
      </c>
      <c r="AA6" s="5">
        <f>Unfallanzahl!AA6/Unfallanzahl!$T6</f>
        <v>0.13299281119939463</v>
      </c>
      <c r="AB6" s="5">
        <f>Unfallanzahl!AB6/Unfallanzahl!$T6</f>
        <v>0.15834279228149831</v>
      </c>
      <c r="AC6" s="5">
        <f>Unfallanzahl!AC6/Unfallanzahl!$T6</f>
        <v>0.23571698827090429</v>
      </c>
      <c r="AD6" s="5">
        <f>Unfallanzahl!AD6/Unfallanzahl!$T6</f>
        <v>0.10764283011729096</v>
      </c>
      <c r="AE6">
        <v>236300</v>
      </c>
      <c r="AF6">
        <f t="shared" si="8"/>
        <v>32.877697841726622</v>
      </c>
      <c r="AH6">
        <v>2010</v>
      </c>
      <c r="AI6">
        <v>2128</v>
      </c>
      <c r="AJ6" s="6">
        <f t="shared" si="9"/>
        <v>0</v>
      </c>
      <c r="AK6" s="5"/>
      <c r="AL6" s="5"/>
      <c r="AM6" s="5"/>
      <c r="AN6" s="5"/>
      <c r="AO6" s="5"/>
      <c r="AP6" s="5"/>
      <c r="AQ6" s="5"/>
      <c r="AR6" s="5"/>
      <c r="AS6" s="5"/>
      <c r="AT6" s="5"/>
      <c r="AU6" s="1">
        <v>37300</v>
      </c>
      <c r="AV6">
        <f t="shared" si="10"/>
        <v>57.050938337801611</v>
      </c>
      <c r="AX6" t="s">
        <v>20</v>
      </c>
      <c r="AY6" s="9">
        <f>AI16</f>
        <v>1683</v>
      </c>
      <c r="AZ6" s="3">
        <f>AJ16</f>
        <v>1</v>
      </c>
      <c r="BA6" s="4">
        <f>AK16</f>
        <v>1.7583617338845579E-3</v>
      </c>
      <c r="BB6" s="4">
        <f>AM16</f>
        <v>5.4312524480429315E-2</v>
      </c>
      <c r="BC6" s="4">
        <f>AN16</f>
        <v>5.1465767738795611E-2</v>
      </c>
      <c r="BD6" s="4">
        <f>AO16</f>
        <v>0.21833302753129266</v>
      </c>
      <c r="BE6" s="4">
        <f t="shared" ref="BE6:BJ6" si="12">AQ16</f>
        <v>0.1088937643710693</v>
      </c>
      <c r="BF6" s="4">
        <f t="shared" si="12"/>
        <v>0.14916509536469172</v>
      </c>
      <c r="BG6" s="4">
        <f t="shared" si="12"/>
        <v>0.24638067018794463</v>
      </c>
      <c r="BH6" s="4">
        <f t="shared" si="12"/>
        <v>0.16969078859189221</v>
      </c>
      <c r="BI6" s="9">
        <f t="shared" si="12"/>
        <v>40600</v>
      </c>
      <c r="BJ6" s="9">
        <f t="shared" si="12"/>
        <v>41.550875635458773</v>
      </c>
    </row>
    <row r="7" spans="1:62" x14ac:dyDescent="0.3">
      <c r="A7">
        <v>2011</v>
      </c>
      <c r="B7">
        <v>159</v>
      </c>
      <c r="C7" s="6">
        <f t="shared" si="2"/>
        <v>1</v>
      </c>
      <c r="D7" s="5">
        <f>Unfallanzahl!D7/Unfallanzahl!$C7</f>
        <v>6.2893081761006293E-3</v>
      </c>
      <c r="E7" s="5">
        <f t="shared" si="3"/>
        <v>0.20754716981132074</v>
      </c>
      <c r="F7" s="5">
        <f>Unfallanzahl!F7/Unfallanzahl!$C7</f>
        <v>6.2893081761006293E-3</v>
      </c>
      <c r="G7" s="5">
        <f>Unfallanzahl!G7/Unfallanzahl!$C7</f>
        <v>3.7735849056603772E-2</v>
      </c>
      <c r="H7" s="5">
        <f>Unfallanzahl!H7/Unfallanzahl!$C7</f>
        <v>0.16352201257861634</v>
      </c>
      <c r="I7" s="5">
        <f t="shared" si="4"/>
        <v>0.78616352201257855</v>
      </c>
      <c r="J7" s="5">
        <f>Unfallanzahl!J7/Unfallanzahl!$C7</f>
        <v>8.1761006289308172E-2</v>
      </c>
      <c r="K7" s="5">
        <f>Unfallanzahl!K7/Unfallanzahl!$C7</f>
        <v>0.15723270440251572</v>
      </c>
      <c r="L7" s="5">
        <f>Unfallanzahl!L7/Unfallanzahl!$C7</f>
        <v>0.37106918238993708</v>
      </c>
      <c r="M7" s="5">
        <f>Unfallanzahl!M7/Unfallanzahl!$C7</f>
        <v>0.1761006289308176</v>
      </c>
      <c r="N7">
        <v>7100</v>
      </c>
      <c r="O7">
        <f t="shared" si="0"/>
        <v>22.3943661971831</v>
      </c>
      <c r="Q7" s="11"/>
      <c r="R7">
        <v>2011</v>
      </c>
      <c r="S7">
        <v>7236</v>
      </c>
      <c r="T7" s="6">
        <f t="shared" si="5"/>
        <v>1</v>
      </c>
      <c r="U7" s="5">
        <f>Unfallanzahl!U7/Unfallanzahl!$T7</f>
        <v>9.4664371772805508E-3</v>
      </c>
      <c r="V7" s="5">
        <f t="shared" si="6"/>
        <v>0.33820998278829606</v>
      </c>
      <c r="W7" s="5">
        <f>Unfallanzahl!W7/Unfallanzahl!$T7</f>
        <v>6.0456110154905339E-2</v>
      </c>
      <c r="X7" s="5">
        <f>Unfallanzahl!X7/Unfallanzahl!$T7</f>
        <v>6.4759036144578314E-2</v>
      </c>
      <c r="Y7" s="5">
        <f>Unfallanzahl!Y7/Unfallanzahl!$T7</f>
        <v>0.2129948364888124</v>
      </c>
      <c r="Z7" s="5">
        <f t="shared" si="7"/>
        <v>0.65232358003442337</v>
      </c>
      <c r="AA7" s="5">
        <f>Unfallanzahl!AA7/Unfallanzahl!$T7</f>
        <v>0.13597246127366611</v>
      </c>
      <c r="AB7" s="5">
        <f>Unfallanzahl!AB7/Unfallanzahl!$T7</f>
        <v>0.14802065404475043</v>
      </c>
      <c r="AC7" s="5">
        <f>Unfallanzahl!AC7/Unfallanzahl!$T7</f>
        <v>0.2512908777969019</v>
      </c>
      <c r="AD7" s="5">
        <f>Unfallanzahl!AD7/Unfallanzahl!$T7</f>
        <v>0.11703958691910499</v>
      </c>
      <c r="AE7">
        <v>237200</v>
      </c>
      <c r="AF7">
        <f t="shared" si="8"/>
        <v>30.505902192242832</v>
      </c>
      <c r="AH7">
        <v>2011</v>
      </c>
      <c r="AI7">
        <v>2237</v>
      </c>
      <c r="AJ7" s="6">
        <f t="shared" si="9"/>
        <v>0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1">
        <v>41400</v>
      </c>
      <c r="AV7">
        <f t="shared" si="10"/>
        <v>54.033816425120776</v>
      </c>
    </row>
    <row r="8" spans="1:62" x14ac:dyDescent="0.3">
      <c r="A8">
        <v>2012</v>
      </c>
      <c r="B8">
        <v>176</v>
      </c>
      <c r="C8" s="6">
        <f t="shared" si="2"/>
        <v>1</v>
      </c>
      <c r="D8" s="5">
        <f>Unfallanzahl!D8/Unfallanzahl!$C8</f>
        <v>0</v>
      </c>
      <c r="E8" s="5">
        <f t="shared" si="3"/>
        <v>0.20454545454545453</v>
      </c>
      <c r="F8" s="5">
        <f>Unfallanzahl!F8/Unfallanzahl!$C8</f>
        <v>2.2727272727272728E-2</v>
      </c>
      <c r="G8" s="5">
        <f>Unfallanzahl!G8/Unfallanzahl!$C8</f>
        <v>5.6818181818181816E-2</v>
      </c>
      <c r="H8" s="5">
        <f>Unfallanzahl!H8/Unfallanzahl!$C8</f>
        <v>0.125</v>
      </c>
      <c r="I8" s="5">
        <f t="shared" si="4"/>
        <v>0.79545454545454541</v>
      </c>
      <c r="J8" s="5">
        <f>Unfallanzahl!J8/Unfallanzahl!$C8</f>
        <v>0.10795454545454546</v>
      </c>
      <c r="K8" s="5">
        <f>Unfallanzahl!K8/Unfallanzahl!$C8</f>
        <v>0.17045454545454544</v>
      </c>
      <c r="L8" s="5">
        <f>Unfallanzahl!L8/Unfallanzahl!$C8</f>
        <v>0.33522727272727271</v>
      </c>
      <c r="M8" s="5">
        <f>Unfallanzahl!M8/Unfallanzahl!$C8</f>
        <v>0.18181818181818182</v>
      </c>
      <c r="N8">
        <v>6800</v>
      </c>
      <c r="O8">
        <f t="shared" si="0"/>
        <v>25.882352941176471</v>
      </c>
      <c r="Q8" s="11"/>
      <c r="R8">
        <v>2012</v>
      </c>
      <c r="S8">
        <v>6109</v>
      </c>
      <c r="T8" s="6">
        <f t="shared" si="5"/>
        <v>1</v>
      </c>
      <c r="U8" s="5">
        <f>Unfallanzahl!U8/Unfallanzahl!$T8</f>
        <v>8.5721283370071028E-3</v>
      </c>
      <c r="V8" s="5">
        <f t="shared" si="6"/>
        <v>0.36443791329904485</v>
      </c>
      <c r="W8" s="5">
        <f>Unfallanzahl!W8/Unfallanzahl!$T8</f>
        <v>5.4371785451873621E-2</v>
      </c>
      <c r="X8" s="5">
        <f>Unfallanzahl!X8/Unfallanzahl!$T8</f>
        <v>8.3517021797697766E-2</v>
      </c>
      <c r="Y8" s="5">
        <f>Unfallanzahl!Y8/Unfallanzahl!$T8</f>
        <v>0.22654910604947343</v>
      </c>
      <c r="Z8" s="5">
        <f t="shared" si="7"/>
        <v>0.626989958363948</v>
      </c>
      <c r="AA8" s="5">
        <f>Unfallanzahl!AA8/Unfallanzahl!$T8</f>
        <v>0.12245897624295861</v>
      </c>
      <c r="AB8" s="5">
        <f>Unfallanzahl!AB8/Unfallanzahl!$T8</f>
        <v>0.16189076659319129</v>
      </c>
      <c r="AC8" s="5">
        <f>Unfallanzahl!AC8/Unfallanzahl!$T8</f>
        <v>0.23683566005388196</v>
      </c>
      <c r="AD8" s="5">
        <f>Unfallanzahl!AD8/Unfallanzahl!$T8</f>
        <v>0.10580455547391623</v>
      </c>
      <c r="AE8">
        <v>235900</v>
      </c>
      <c r="AF8">
        <f t="shared" si="8"/>
        <v>25.896566341670198</v>
      </c>
      <c r="AH8">
        <v>2012</v>
      </c>
      <c r="AI8">
        <v>1813</v>
      </c>
      <c r="AJ8" s="6">
        <f t="shared" si="9"/>
        <v>0</v>
      </c>
      <c r="AK8" s="5"/>
      <c r="AL8" s="5"/>
      <c r="AM8" s="5"/>
      <c r="AN8" s="5"/>
      <c r="AO8" s="5"/>
      <c r="AP8" s="5"/>
      <c r="AQ8" s="5"/>
      <c r="AR8" s="5"/>
      <c r="AS8" s="5"/>
      <c r="AT8" s="5"/>
      <c r="AU8" s="1">
        <v>39400</v>
      </c>
      <c r="AV8">
        <f t="shared" si="10"/>
        <v>46.015228426395936</v>
      </c>
    </row>
    <row r="9" spans="1:62" x14ac:dyDescent="0.3">
      <c r="A9">
        <v>2013</v>
      </c>
      <c r="B9">
        <v>141</v>
      </c>
      <c r="C9" s="6">
        <f t="shared" si="2"/>
        <v>1</v>
      </c>
      <c r="D9" s="5">
        <f>Unfallanzahl!D9/Unfallanzahl!$C9</f>
        <v>1.4184397163120567E-2</v>
      </c>
      <c r="E9" s="5">
        <f t="shared" si="3"/>
        <v>0.26241134751773054</v>
      </c>
      <c r="F9" s="5">
        <f>Unfallanzahl!F9/Unfallanzahl!$C9</f>
        <v>3.5460992907801421E-2</v>
      </c>
      <c r="G9" s="5">
        <f>Unfallanzahl!G9/Unfallanzahl!$C9</f>
        <v>4.9645390070921988E-2</v>
      </c>
      <c r="H9" s="5">
        <f>Unfallanzahl!H9/Unfallanzahl!$C9</f>
        <v>0.1773049645390071</v>
      </c>
      <c r="I9" s="5">
        <f t="shared" si="4"/>
        <v>0.72340425531914887</v>
      </c>
      <c r="J9" s="5">
        <f>Unfallanzahl!J9/Unfallanzahl!$C9</f>
        <v>0.11347517730496454</v>
      </c>
      <c r="K9" s="5">
        <f>Unfallanzahl!K9/Unfallanzahl!$C9</f>
        <v>0.1773049645390071</v>
      </c>
      <c r="L9" s="5">
        <f>Unfallanzahl!L9/Unfallanzahl!$C9</f>
        <v>0.27659574468085107</v>
      </c>
      <c r="M9" s="5">
        <f>Unfallanzahl!M9/Unfallanzahl!$C9</f>
        <v>0.15602836879432624</v>
      </c>
      <c r="N9" s="2">
        <v>5600</v>
      </c>
      <c r="O9">
        <f t="shared" si="0"/>
        <v>25.178571428571427</v>
      </c>
      <c r="Q9" s="11"/>
      <c r="R9">
        <v>2013</v>
      </c>
      <c r="S9">
        <v>5874</v>
      </c>
      <c r="T9" s="6">
        <f t="shared" si="5"/>
        <v>1</v>
      </c>
      <c r="U9" s="5">
        <f>Unfallanzahl!U9/Unfallanzahl!$T9</f>
        <v>9.0791180285343717E-3</v>
      </c>
      <c r="V9" s="5">
        <f t="shared" si="6"/>
        <v>0.37405966277561609</v>
      </c>
      <c r="W9" s="5">
        <f>Unfallanzahl!W9/Unfallanzahl!$T9</f>
        <v>6.6926070038910504E-2</v>
      </c>
      <c r="X9" s="5">
        <f>Unfallanzahl!X9/Unfallanzahl!$T9</f>
        <v>8.1971465629053178E-2</v>
      </c>
      <c r="Y9" s="5">
        <f>Unfallanzahl!Y9/Unfallanzahl!$T9</f>
        <v>0.2251621271076524</v>
      </c>
      <c r="Z9" s="5">
        <f t="shared" si="7"/>
        <v>0.61686121919584957</v>
      </c>
      <c r="AA9" s="5">
        <f>Unfallanzahl!AA9/Unfallanzahl!$T9</f>
        <v>0.1172503242542153</v>
      </c>
      <c r="AB9" s="5">
        <f>Unfallanzahl!AB9/Unfallanzahl!$T9</f>
        <v>0.15927367055771724</v>
      </c>
      <c r="AC9" s="5">
        <f>Unfallanzahl!AC9/Unfallanzahl!$T9</f>
        <v>0.22464332036316473</v>
      </c>
      <c r="AD9" s="5">
        <f>Unfallanzahl!AD9/Unfallanzahl!$T9</f>
        <v>0.11569390402075228</v>
      </c>
      <c r="AE9">
        <v>224800</v>
      </c>
      <c r="AF9">
        <f t="shared" si="8"/>
        <v>26.129893238434164</v>
      </c>
      <c r="AH9">
        <v>2013</v>
      </c>
      <c r="AI9">
        <v>1810</v>
      </c>
      <c r="AJ9" s="6">
        <f t="shared" si="9"/>
        <v>0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>
        <v>37500</v>
      </c>
      <c r="AV9">
        <f t="shared" si="10"/>
        <v>48.266666666666666</v>
      </c>
    </row>
    <row r="10" spans="1:62" x14ac:dyDescent="0.3">
      <c r="A10">
        <v>2014</v>
      </c>
      <c r="B10">
        <v>116</v>
      </c>
      <c r="C10" s="6">
        <f t="shared" si="2"/>
        <v>1</v>
      </c>
      <c r="D10" s="5">
        <f>Unfallanzahl!D10/Unfallanzahl!$C10</f>
        <v>0</v>
      </c>
      <c r="E10" s="5">
        <f t="shared" si="3"/>
        <v>0.34482758620689657</v>
      </c>
      <c r="F10" s="5">
        <f>Unfallanzahl!F10/Unfallanzahl!$C10</f>
        <v>1.7241379310344827E-2</v>
      </c>
      <c r="G10" s="5">
        <f>Unfallanzahl!G10/Unfallanzahl!$C10</f>
        <v>8.6206896551724144E-2</v>
      </c>
      <c r="H10" s="5">
        <f>Unfallanzahl!H10/Unfallanzahl!$C10</f>
        <v>0.2413793103448276</v>
      </c>
      <c r="I10" s="5">
        <f t="shared" si="4"/>
        <v>0.65517241379310343</v>
      </c>
      <c r="J10" s="5">
        <f>Unfallanzahl!J10/Unfallanzahl!$C10</f>
        <v>0.10344827586206896</v>
      </c>
      <c r="K10" s="5">
        <f>Unfallanzahl!K10/Unfallanzahl!$C10</f>
        <v>0.17241379310344829</v>
      </c>
      <c r="L10" s="5">
        <f>Unfallanzahl!L10/Unfallanzahl!$C10</f>
        <v>0.22413793103448276</v>
      </c>
      <c r="M10" s="5">
        <f>Unfallanzahl!M10/Unfallanzahl!$C10</f>
        <v>0.15517241379310345</v>
      </c>
      <c r="N10" s="2">
        <v>3700</v>
      </c>
      <c r="O10">
        <f t="shared" si="0"/>
        <v>31.351351351351351</v>
      </c>
      <c r="Q10" s="11"/>
      <c r="R10">
        <v>2014</v>
      </c>
      <c r="S10">
        <v>4801</v>
      </c>
      <c r="T10" s="6">
        <f t="shared" si="5"/>
        <v>1</v>
      </c>
      <c r="U10" s="5">
        <f>Unfallanzahl!U10/Unfallanzahl!$T10</f>
        <v>7.1803369235017948E-3</v>
      </c>
      <c r="V10" s="5">
        <f t="shared" si="6"/>
        <v>0.36840651753659209</v>
      </c>
      <c r="W10" s="5">
        <f>Unfallanzahl!W10/Unfallanzahl!$T10</f>
        <v>5.2747859707263187E-2</v>
      </c>
      <c r="X10" s="5">
        <f>Unfallanzahl!X10/Unfallanzahl!$T10</f>
        <v>7.3736536868268435E-2</v>
      </c>
      <c r="Y10" s="5">
        <f>Unfallanzahl!Y10/Unfallanzahl!$T10</f>
        <v>0.24192212096106047</v>
      </c>
      <c r="Z10" s="5">
        <f t="shared" si="7"/>
        <v>0.62441314553990612</v>
      </c>
      <c r="AA10" s="5">
        <f>Unfallanzahl!AA10/Unfallanzahl!$T10</f>
        <v>0.1204087268710301</v>
      </c>
      <c r="AB10" s="5">
        <f>Unfallanzahl!AB10/Unfallanzahl!$T10</f>
        <v>0.15051090858878763</v>
      </c>
      <c r="AC10" s="5">
        <f>Unfallanzahl!AC10/Unfallanzahl!$T10</f>
        <v>0.24192212096106047</v>
      </c>
      <c r="AD10" s="5">
        <f>Unfallanzahl!AD10/Unfallanzahl!$T10</f>
        <v>0.11157138911902789</v>
      </c>
      <c r="AE10">
        <v>216800</v>
      </c>
      <c r="AF10">
        <f t="shared" si="8"/>
        <v>22.144833948339482</v>
      </c>
      <c r="AH10">
        <v>2014</v>
      </c>
      <c r="AI10">
        <v>1070</v>
      </c>
      <c r="AJ10" s="6">
        <f t="shared" si="9"/>
        <v>0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>
        <v>39000</v>
      </c>
      <c r="AV10">
        <f t="shared" si="10"/>
        <v>27.435897435897434</v>
      </c>
    </row>
    <row r="11" spans="1:62" x14ac:dyDescent="0.3">
      <c r="A11">
        <v>2015</v>
      </c>
      <c r="B11">
        <v>155</v>
      </c>
      <c r="C11" s="6">
        <f t="shared" si="2"/>
        <v>1</v>
      </c>
      <c r="D11" s="5">
        <f>Unfallanzahl!D11/Unfallanzahl!$C11</f>
        <v>1.2903225806451613E-2</v>
      </c>
      <c r="E11" s="5">
        <f t="shared" si="3"/>
        <v>0.2129032258064516</v>
      </c>
      <c r="F11" s="5">
        <f>Unfallanzahl!F11/Unfallanzahl!$C11</f>
        <v>3.2258064516129031E-2</v>
      </c>
      <c r="G11" s="5">
        <f>Unfallanzahl!G11/Unfallanzahl!$C11</f>
        <v>5.1612903225806452E-2</v>
      </c>
      <c r="H11" s="5">
        <f>Unfallanzahl!H11/Unfallanzahl!$C11</f>
        <v>0.12903225806451613</v>
      </c>
      <c r="I11" s="5">
        <f t="shared" si="4"/>
        <v>0.77419354838709675</v>
      </c>
      <c r="J11" s="5">
        <f>Unfallanzahl!J11/Unfallanzahl!$C11</f>
        <v>0.15483870967741936</v>
      </c>
      <c r="K11" s="5">
        <f>Unfallanzahl!K11/Unfallanzahl!$C11</f>
        <v>0.16774193548387098</v>
      </c>
      <c r="L11" s="5">
        <f>Unfallanzahl!L11/Unfallanzahl!$C11</f>
        <v>0.25806451612903225</v>
      </c>
      <c r="M11" s="5">
        <f>Unfallanzahl!M11/Unfallanzahl!$C11</f>
        <v>0.19354838709677419</v>
      </c>
      <c r="N11" s="2">
        <v>3700</v>
      </c>
      <c r="O11">
        <f t="shared" si="0"/>
        <v>41.891891891891895</v>
      </c>
      <c r="Q11" s="11"/>
      <c r="R11">
        <v>2015</v>
      </c>
      <c r="S11">
        <v>4412</v>
      </c>
      <c r="T11" s="6">
        <f t="shared" si="5"/>
        <v>1</v>
      </c>
      <c r="U11" s="5">
        <f>Unfallanzahl!U11/Unfallanzahl!$T11</f>
        <v>1.0057909174032308E-2</v>
      </c>
      <c r="V11" s="5">
        <f t="shared" si="6"/>
        <v>0.36635172203596467</v>
      </c>
      <c r="W11" s="5">
        <f>Unfallanzahl!W11/Unfallanzahl!$T11</f>
        <v>6.0347455044193844E-2</v>
      </c>
      <c r="X11" s="5">
        <f>Unfallanzahl!X11/Unfallanzahl!$T11</f>
        <v>7.0405364218226157E-2</v>
      </c>
      <c r="Y11" s="5">
        <f>Unfallanzahl!Y11/Unfallanzahl!$T11</f>
        <v>0.23559890277354464</v>
      </c>
      <c r="Z11" s="5">
        <f t="shared" si="7"/>
        <v>0.62359036879000307</v>
      </c>
      <c r="AA11" s="5">
        <f>Unfallanzahl!AA11/Unfallanzahl!$T11</f>
        <v>0.121914050594331</v>
      </c>
      <c r="AB11" s="5">
        <f>Unfallanzahl!AB11/Unfallanzahl!$T11</f>
        <v>0.14263943919536726</v>
      </c>
      <c r="AC11" s="5">
        <f>Unfallanzahl!AC11/Unfallanzahl!$T11</f>
        <v>0.22371228284059738</v>
      </c>
      <c r="AD11" s="5">
        <f>Unfallanzahl!AD11/Unfallanzahl!$T11</f>
        <v>0.13532459615970741</v>
      </c>
      <c r="AE11">
        <v>221100</v>
      </c>
      <c r="AF11">
        <f t="shared" si="8"/>
        <v>19.95477159656264</v>
      </c>
      <c r="AH11">
        <v>2015</v>
      </c>
      <c r="AI11">
        <v>992</v>
      </c>
      <c r="AJ11" s="6">
        <f t="shared" si="9"/>
        <v>0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>
        <v>40300</v>
      </c>
      <c r="AV11">
        <f t="shared" si="10"/>
        <v>24.615384615384617</v>
      </c>
    </row>
    <row r="12" spans="1:62" x14ac:dyDescent="0.3">
      <c r="A12">
        <v>2016</v>
      </c>
      <c r="B12">
        <v>131</v>
      </c>
      <c r="C12" s="6">
        <f t="shared" si="2"/>
        <v>1</v>
      </c>
      <c r="D12" s="5">
        <f>Unfallanzahl!D12/Unfallanzahl!$C12</f>
        <v>7.6335877862595417E-3</v>
      </c>
      <c r="E12" s="5">
        <f t="shared" si="3"/>
        <v>0.27480916030534353</v>
      </c>
      <c r="F12" s="5">
        <f>Unfallanzahl!F12/Unfallanzahl!$C12</f>
        <v>3.0534351145038167E-2</v>
      </c>
      <c r="G12" s="5">
        <f>Unfallanzahl!G12/Unfallanzahl!$C12</f>
        <v>7.6335877862595417E-3</v>
      </c>
      <c r="H12" s="5">
        <f>Unfallanzahl!H12/Unfallanzahl!$C12</f>
        <v>0.23664122137404581</v>
      </c>
      <c r="I12" s="5">
        <f t="shared" si="4"/>
        <v>0.71755725190839692</v>
      </c>
      <c r="J12" s="5">
        <f>Unfallanzahl!J12/Unfallanzahl!$C12</f>
        <v>0.13740458015267176</v>
      </c>
      <c r="K12" s="5">
        <f>Unfallanzahl!K12/Unfallanzahl!$C12</f>
        <v>0.13740458015267176</v>
      </c>
      <c r="L12" s="5">
        <f>Unfallanzahl!L12/Unfallanzahl!$C12</f>
        <v>0.29770992366412213</v>
      </c>
      <c r="M12" s="5">
        <f>Unfallanzahl!M12/Unfallanzahl!$C12</f>
        <v>0.14503816793893129</v>
      </c>
      <c r="N12" s="2">
        <v>5600</v>
      </c>
      <c r="O12">
        <f t="shared" si="0"/>
        <v>23.392857142857142</v>
      </c>
      <c r="Q12" s="11"/>
      <c r="R12">
        <v>2016</v>
      </c>
      <c r="S12">
        <v>4675</v>
      </c>
      <c r="T12" s="6">
        <f t="shared" si="5"/>
        <v>1</v>
      </c>
      <c r="U12" s="5">
        <f>Unfallanzahl!U12/Unfallanzahl!$T12</f>
        <v>9.2953523238380811E-3</v>
      </c>
      <c r="V12" s="5">
        <f t="shared" si="6"/>
        <v>0.3934032983508246</v>
      </c>
      <c r="W12" s="5">
        <f>Unfallanzahl!W12/Unfallanzahl!$T12</f>
        <v>5.8770614692653676E-2</v>
      </c>
      <c r="X12" s="5">
        <f>Unfallanzahl!X12/Unfallanzahl!$T12</f>
        <v>8.3358320839580211E-2</v>
      </c>
      <c r="Y12" s="5">
        <f>Unfallanzahl!Y12/Unfallanzahl!$T12</f>
        <v>0.25127436281859072</v>
      </c>
      <c r="Z12" s="5">
        <f t="shared" si="7"/>
        <v>0.59730134932533741</v>
      </c>
      <c r="AA12" s="5">
        <f>Unfallanzahl!AA12/Unfallanzahl!$T12</f>
        <v>0.12083958020989505</v>
      </c>
      <c r="AB12" s="5">
        <f>Unfallanzahl!AB12/Unfallanzahl!$T12</f>
        <v>0.15202398800599701</v>
      </c>
      <c r="AC12" s="5">
        <f>Unfallanzahl!AC12/Unfallanzahl!$T12</f>
        <v>0.21289355322338829</v>
      </c>
      <c r="AD12" s="5">
        <f>Unfallanzahl!AD12/Unfallanzahl!$T12</f>
        <v>0.11154422788605697</v>
      </c>
      <c r="AE12">
        <v>217900</v>
      </c>
      <c r="AF12">
        <f t="shared" si="8"/>
        <v>21.454795777879763</v>
      </c>
      <c r="AH12">
        <v>2016</v>
      </c>
      <c r="AI12">
        <v>1189</v>
      </c>
      <c r="AJ12" s="6">
        <f t="shared" si="9"/>
        <v>0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>
        <v>45800</v>
      </c>
      <c r="AV12">
        <f t="shared" si="10"/>
        <v>25.960698689956331</v>
      </c>
    </row>
    <row r="13" spans="1:62" x14ac:dyDescent="0.3">
      <c r="A13">
        <v>2017</v>
      </c>
      <c r="B13">
        <v>149</v>
      </c>
      <c r="C13" s="6">
        <f t="shared" si="2"/>
        <v>1</v>
      </c>
      <c r="D13" s="5">
        <f>Unfallanzahl!D13/Unfallanzahl!$C13</f>
        <v>0</v>
      </c>
      <c r="E13" s="5">
        <f t="shared" si="3"/>
        <v>0.26174496644295303</v>
      </c>
      <c r="F13" s="5">
        <f>Unfallanzahl!F13/Unfallanzahl!$C13</f>
        <v>3.3557046979865772E-2</v>
      </c>
      <c r="G13" s="5">
        <f>Unfallanzahl!G13/Unfallanzahl!$C13</f>
        <v>3.3557046979865772E-2</v>
      </c>
      <c r="H13" s="5">
        <f>Unfallanzahl!H13/Unfallanzahl!$C13</f>
        <v>0.19463087248322147</v>
      </c>
      <c r="I13" s="5">
        <f t="shared" si="4"/>
        <v>0.73825503355704702</v>
      </c>
      <c r="J13" s="5">
        <f>Unfallanzahl!J13/Unfallanzahl!$C13</f>
        <v>0.10067114093959731</v>
      </c>
      <c r="K13" s="5">
        <f>Unfallanzahl!K13/Unfallanzahl!$C13</f>
        <v>0.18120805369127516</v>
      </c>
      <c r="L13" s="5">
        <f>Unfallanzahl!L13/Unfallanzahl!$C13</f>
        <v>0.29530201342281881</v>
      </c>
      <c r="M13" s="5">
        <f>Unfallanzahl!M13/Unfallanzahl!$C13</f>
        <v>0.16107382550335569</v>
      </c>
      <c r="N13" s="2">
        <v>4700</v>
      </c>
      <c r="O13">
        <f t="shared" si="0"/>
        <v>31.702127659574469</v>
      </c>
      <c r="Q13" s="11"/>
      <c r="R13">
        <v>2017</v>
      </c>
      <c r="S13" s="2">
        <v>5542</v>
      </c>
      <c r="T13" s="6">
        <f t="shared" si="5"/>
        <v>0.99999999999999989</v>
      </c>
      <c r="U13" s="5">
        <f>Unfallanzahl!U13/Unfallanzahl!$T13</f>
        <v>5.4371465854719447E-3</v>
      </c>
      <c r="V13" s="5">
        <f t="shared" si="6"/>
        <v>0.37385819921705088</v>
      </c>
      <c r="W13" s="5">
        <f>Unfallanzahl!W13/Unfallanzahl!$T13</f>
        <v>4.8716833405828622E-2</v>
      </c>
      <c r="X13" s="5">
        <f>Unfallanzahl!X13/Unfallanzahl!$T13</f>
        <v>8.8516746411483258E-2</v>
      </c>
      <c r="Y13" s="5">
        <f>Unfallanzahl!Y13/Unfallanzahl!$T13</f>
        <v>0.23662461939973903</v>
      </c>
      <c r="Z13" s="5">
        <f t="shared" si="7"/>
        <v>0.62070465419747722</v>
      </c>
      <c r="AA13" s="5">
        <f>Unfallanzahl!AA13/Unfallanzahl!$T13</f>
        <v>0.12962157459765114</v>
      </c>
      <c r="AB13" s="5">
        <f>Unfallanzahl!AB13/Unfallanzahl!$T13</f>
        <v>0.15963462374945628</v>
      </c>
      <c r="AC13" s="5">
        <f>Unfallanzahl!AC13/Unfallanzahl!$T13</f>
        <v>0.21357111787733798</v>
      </c>
      <c r="AD13" s="5">
        <f>Unfallanzahl!AD13/Unfallanzahl!$T13</f>
        <v>0.11787733797303175</v>
      </c>
      <c r="AE13">
        <v>208600</v>
      </c>
      <c r="AF13">
        <f t="shared" si="8"/>
        <v>26.56759348034516</v>
      </c>
      <c r="AH13">
        <v>2017</v>
      </c>
      <c r="AI13">
        <v>2236</v>
      </c>
      <c r="AJ13" s="6">
        <f t="shared" si="9"/>
        <v>1</v>
      </c>
      <c r="AK13" s="5">
        <f>Unfallanzahl!AK13/Unfallanzahl!$AJ13</f>
        <v>2.054794520547945E-3</v>
      </c>
      <c r="AL13" s="5">
        <f t="shared" ref="AL13:AL15" si="13">SUM(AM13:AO13)</f>
        <v>0.32397260273972606</v>
      </c>
      <c r="AM13" s="5">
        <f>Unfallanzahl!AM13/Unfallanzahl!$AJ13</f>
        <v>9.5890410958904115E-3</v>
      </c>
      <c r="AN13" s="5">
        <f>Unfallanzahl!AN13/Unfallanzahl!$AJ13</f>
        <v>7.6027397260273979E-2</v>
      </c>
      <c r="AO13" s="5">
        <f>Unfallanzahl!AO13/Unfallanzahl!$AJ13</f>
        <v>0.23835616438356164</v>
      </c>
      <c r="AP13" s="5">
        <f t="shared" ref="AP13:AP15" si="14">SUM(AQ13:AT13)</f>
        <v>0.67397260273972603</v>
      </c>
      <c r="AQ13" s="5">
        <f>Unfallanzahl!AQ13/Unfallanzahl!$AJ13</f>
        <v>0.13493150684931507</v>
      </c>
      <c r="AR13" s="5">
        <f>Unfallanzahl!AR13/Unfallanzahl!$AJ13</f>
        <v>0.18219178082191781</v>
      </c>
      <c r="AS13" s="5">
        <f>Unfallanzahl!AS13/Unfallanzahl!$AJ13</f>
        <v>0.21986301369863015</v>
      </c>
      <c r="AT13" s="5">
        <f>Unfallanzahl!AT13/Unfallanzahl!$AJ13</f>
        <v>0.13698630136986301</v>
      </c>
      <c r="AU13">
        <v>43700</v>
      </c>
      <c r="AV13">
        <f t="shared" si="10"/>
        <v>51.16704805491991</v>
      </c>
    </row>
    <row r="14" spans="1:62" x14ac:dyDescent="0.3">
      <c r="A14">
        <v>2018</v>
      </c>
      <c r="B14">
        <v>173</v>
      </c>
      <c r="C14" s="6">
        <f t="shared" si="2"/>
        <v>1</v>
      </c>
      <c r="D14" s="5">
        <f>Unfallanzahl!D14/Unfallanzahl!$C14</f>
        <v>0</v>
      </c>
      <c r="E14" s="5">
        <f t="shared" si="3"/>
        <v>0.27167630057803471</v>
      </c>
      <c r="F14" s="5">
        <f>Unfallanzahl!F14/Unfallanzahl!$C14</f>
        <v>2.3121387283236993E-2</v>
      </c>
      <c r="G14" s="5">
        <f>Unfallanzahl!G14/Unfallanzahl!$C14</f>
        <v>4.6242774566473986E-2</v>
      </c>
      <c r="H14" s="5">
        <f>Unfallanzahl!H14/Unfallanzahl!$C14</f>
        <v>0.20231213872832371</v>
      </c>
      <c r="I14" s="5">
        <f t="shared" si="4"/>
        <v>0.72832369942196529</v>
      </c>
      <c r="J14" s="5">
        <f>Unfallanzahl!J14/Unfallanzahl!$C14</f>
        <v>7.5144508670520235E-2</v>
      </c>
      <c r="K14" s="5">
        <f>Unfallanzahl!K14/Unfallanzahl!$C14</f>
        <v>0.1791907514450867</v>
      </c>
      <c r="L14" s="5">
        <f>Unfallanzahl!L14/Unfallanzahl!$C14</f>
        <v>0.26011560693641617</v>
      </c>
      <c r="M14" s="5">
        <f>Unfallanzahl!M14/Unfallanzahl!$C14</f>
        <v>0.2138728323699422</v>
      </c>
      <c r="N14" s="2">
        <v>4300</v>
      </c>
      <c r="O14">
        <f t="shared" si="0"/>
        <v>40.232558139534881</v>
      </c>
      <c r="Q14" s="11"/>
      <c r="R14">
        <v>2018</v>
      </c>
      <c r="S14">
        <v>4717</v>
      </c>
      <c r="T14" s="6">
        <f t="shared" si="5"/>
        <v>0.99999999999999989</v>
      </c>
      <c r="U14" s="5">
        <f>Unfallanzahl!U14/Unfallanzahl!$T14</f>
        <v>6.5359477124183009E-3</v>
      </c>
      <c r="V14" s="5">
        <f t="shared" si="6"/>
        <v>0.36644880174291938</v>
      </c>
      <c r="W14" s="5">
        <f>Unfallanzahl!W14/Unfallanzahl!$T14</f>
        <v>6.1002178649237473E-2</v>
      </c>
      <c r="X14" s="5">
        <f>Unfallanzahl!X14/Unfallanzahl!$T14</f>
        <v>7.799564270152505E-2</v>
      </c>
      <c r="Y14" s="5">
        <f>Unfallanzahl!Y14/Unfallanzahl!$T14</f>
        <v>0.22745098039215686</v>
      </c>
      <c r="Z14" s="5">
        <f t="shared" si="7"/>
        <v>0.62701525054466234</v>
      </c>
      <c r="AA14" s="5">
        <f>Unfallanzahl!AA14/Unfallanzahl!$T14</f>
        <v>0.11721132897603485</v>
      </c>
      <c r="AB14" s="5">
        <f>Unfallanzahl!AB14/Unfallanzahl!$T14</f>
        <v>0.13877995642701524</v>
      </c>
      <c r="AC14" s="5">
        <f>Unfallanzahl!AC14/Unfallanzahl!$T14</f>
        <v>0.24095860566448801</v>
      </c>
      <c r="AD14" s="5">
        <f>Unfallanzahl!AD14/Unfallanzahl!$T14</f>
        <v>0.13006535947712419</v>
      </c>
      <c r="AE14">
        <v>209300</v>
      </c>
      <c r="AF14">
        <f t="shared" si="8"/>
        <v>22.5370281892021</v>
      </c>
      <c r="AH14">
        <v>2018</v>
      </c>
      <c r="AI14">
        <v>1333</v>
      </c>
      <c r="AJ14" s="6">
        <f t="shared" si="9"/>
        <v>1</v>
      </c>
      <c r="AK14" s="5">
        <f>Unfallanzahl!AK14/Unfallanzahl!$AJ14</f>
        <v>1.567398119122257E-3</v>
      </c>
      <c r="AL14" s="5">
        <f t="shared" si="13"/>
        <v>0.35579937304075238</v>
      </c>
      <c r="AM14" s="5">
        <f>Unfallanzahl!AM14/Unfallanzahl!$AJ14</f>
        <v>6.7398119122257058E-2</v>
      </c>
      <c r="AN14" s="5">
        <f>Unfallanzahl!AN14/Unfallanzahl!$AJ14</f>
        <v>7.8369905956112859E-2</v>
      </c>
      <c r="AO14" s="5">
        <f>Unfallanzahl!AO14/Unfallanzahl!$AJ14</f>
        <v>0.21003134796238246</v>
      </c>
      <c r="AP14" s="5">
        <f t="shared" si="14"/>
        <v>0.64263322884012541</v>
      </c>
      <c r="AQ14" s="5">
        <f>Unfallanzahl!AQ14/Unfallanzahl!$AJ14</f>
        <v>0.10579937304075235</v>
      </c>
      <c r="AR14" s="5">
        <f>Unfallanzahl!AR14/Unfallanzahl!$AJ14</f>
        <v>0.10579937304075235</v>
      </c>
      <c r="AS14" s="5">
        <f>Unfallanzahl!AS14/Unfallanzahl!$AJ14</f>
        <v>0.2829153605015674</v>
      </c>
      <c r="AT14" s="5">
        <f>Unfallanzahl!AT14/Unfallanzahl!$AJ14</f>
        <v>0.14811912225705329</v>
      </c>
      <c r="AU14">
        <v>39400</v>
      </c>
      <c r="AV14">
        <f t="shared" si="10"/>
        <v>33.832487309644669</v>
      </c>
    </row>
    <row r="15" spans="1:62" x14ac:dyDescent="0.3">
      <c r="A15">
        <v>2019</v>
      </c>
      <c r="B15">
        <v>172</v>
      </c>
      <c r="C15" s="6">
        <f t="shared" si="2"/>
        <v>1</v>
      </c>
      <c r="D15" s="5">
        <f>Unfallanzahl!D15/Unfallanzahl!$C15</f>
        <v>0</v>
      </c>
      <c r="E15" s="5">
        <f t="shared" si="3"/>
        <v>0.25</v>
      </c>
      <c r="F15" s="5">
        <f>Unfallanzahl!F15/Unfallanzahl!$C15</f>
        <v>2.3255813953488372E-2</v>
      </c>
      <c r="G15" s="5">
        <f>Unfallanzahl!G15/Unfallanzahl!$C15</f>
        <v>3.4883720930232558E-2</v>
      </c>
      <c r="H15" s="5">
        <f>Unfallanzahl!H15/Unfallanzahl!$C15</f>
        <v>0.19186046511627908</v>
      </c>
      <c r="I15" s="5">
        <f t="shared" si="4"/>
        <v>0.75</v>
      </c>
      <c r="J15" s="5">
        <f>Unfallanzahl!J15/Unfallanzahl!$C15</f>
        <v>8.7209302325581398E-2</v>
      </c>
      <c r="K15" s="5">
        <f>Unfallanzahl!K15/Unfallanzahl!$C15</f>
        <v>0.18604651162790697</v>
      </c>
      <c r="L15" s="5">
        <f>Unfallanzahl!L15/Unfallanzahl!$C15</f>
        <v>0.31395348837209303</v>
      </c>
      <c r="M15" s="5">
        <f>Unfallanzahl!M15/Unfallanzahl!$C15</f>
        <v>0.16279069767441862</v>
      </c>
      <c r="N15" s="2">
        <v>4900</v>
      </c>
      <c r="O15">
        <f t="shared" si="0"/>
        <v>35.102040816326529</v>
      </c>
      <c r="R15">
        <v>2019</v>
      </c>
      <c r="S15" t="s">
        <v>11</v>
      </c>
      <c r="T15" s="6">
        <f t="shared" si="5"/>
        <v>0</v>
      </c>
      <c r="U15" t="s">
        <v>11</v>
      </c>
      <c r="V15" s="5">
        <f t="shared" si="6"/>
        <v>0</v>
      </c>
      <c r="W15" t="s">
        <v>11</v>
      </c>
      <c r="X15" t="s">
        <v>11</v>
      </c>
      <c r="Y15" t="s">
        <v>11</v>
      </c>
      <c r="Z15" s="5">
        <f t="shared" si="7"/>
        <v>0</v>
      </c>
      <c r="AA15" t="s">
        <v>11</v>
      </c>
      <c r="AB15" t="s">
        <v>11</v>
      </c>
      <c r="AC15" t="s">
        <v>11</v>
      </c>
      <c r="AD15" t="s">
        <v>11</v>
      </c>
      <c r="AE15">
        <v>220600</v>
      </c>
      <c r="AF15" t="e">
        <f t="shared" si="8"/>
        <v>#VALUE!</v>
      </c>
      <c r="AH15">
        <v>2019</v>
      </c>
      <c r="AI15">
        <v>1250</v>
      </c>
      <c r="AJ15" s="6">
        <f t="shared" si="9"/>
        <v>0.99999999999999989</v>
      </c>
      <c r="AK15" s="5">
        <f>Unfallanzahl!AK15/Unfallanzahl!$AJ15</f>
        <v>1.652892561983471E-3</v>
      </c>
      <c r="AL15" s="5">
        <f t="shared" si="13"/>
        <v>0.29256198347107437</v>
      </c>
      <c r="AM15" s="5">
        <f>Unfallanzahl!AM15/Unfallanzahl!$AJ15</f>
        <v>8.5950413223140495E-2</v>
      </c>
      <c r="AN15" s="5">
        <f>Unfallanzahl!AN15/Unfallanzahl!$AJ15</f>
        <v>0</v>
      </c>
      <c r="AO15" s="5">
        <f>Unfallanzahl!AO15/Unfallanzahl!$AJ15</f>
        <v>0.20661157024793389</v>
      </c>
      <c r="AP15" s="5">
        <f t="shared" si="14"/>
        <v>0.70578512396694215</v>
      </c>
      <c r="AQ15" s="5">
        <f>Unfallanzahl!AQ15/Unfallanzahl!$AJ15</f>
        <v>8.5950413223140495E-2</v>
      </c>
      <c r="AR15" s="5">
        <f>Unfallanzahl!AR15/Unfallanzahl!$AJ15</f>
        <v>0.15950413223140497</v>
      </c>
      <c r="AS15" s="5">
        <f>Unfallanzahl!AS15/Unfallanzahl!$AJ15</f>
        <v>0.23636363636363636</v>
      </c>
      <c r="AT15" s="5">
        <f>Unfallanzahl!AT15/Unfallanzahl!$AJ15</f>
        <v>0.22396694214876034</v>
      </c>
      <c r="AU15">
        <v>39300</v>
      </c>
      <c r="AV15">
        <f t="shared" si="10"/>
        <v>31.806615776081426</v>
      </c>
    </row>
    <row r="16" spans="1:62" x14ac:dyDescent="0.3">
      <c r="B16" s="8">
        <f t="shared" ref="B16" si="15">AVERAGE(B4:B15)</f>
        <v>188.66666666666666</v>
      </c>
      <c r="C16" s="6">
        <f t="shared" si="2"/>
        <v>1</v>
      </c>
      <c r="D16" s="6">
        <f>AVERAGE(D4:D15)</f>
        <v>4.2023756958268141E-3</v>
      </c>
      <c r="E16" s="6">
        <f>AVERAGE(E4:E15)</f>
        <v>0.2526151143218241</v>
      </c>
      <c r="F16" s="6">
        <f t="shared" ref="F16:O16" si="16">AVERAGE(F4:F15)</f>
        <v>2.4653578294795007E-2</v>
      </c>
      <c r="G16" s="6">
        <f t="shared" si="16"/>
        <v>4.5124273463651617E-2</v>
      </c>
      <c r="H16" s="6">
        <f t="shared" si="16"/>
        <v>0.18283726256337751</v>
      </c>
      <c r="I16" s="5">
        <f t="shared" si="4"/>
        <v>0.74318250998234903</v>
      </c>
      <c r="J16" s="6">
        <f t="shared" si="16"/>
        <v>0.10463545912687139</v>
      </c>
      <c r="K16" s="6">
        <f t="shared" si="16"/>
        <v>0.17240760913270461</v>
      </c>
      <c r="L16" s="6">
        <f t="shared" si="16"/>
        <v>0.29984789634119652</v>
      </c>
      <c r="M16" s="6">
        <f t="shared" si="16"/>
        <v>0.16629154538157656</v>
      </c>
      <c r="N16" s="9">
        <f t="shared" si="16"/>
        <v>5450</v>
      </c>
      <c r="O16" s="9">
        <f t="shared" si="16"/>
        <v>34.74128859629041</v>
      </c>
      <c r="S16" s="8">
        <f t="shared" ref="S16" si="17">AVERAGE(S4:S15)</f>
        <v>6175.909090909091</v>
      </c>
      <c r="T16" s="6">
        <f t="shared" si="5"/>
        <v>1</v>
      </c>
      <c r="U16" s="6">
        <f>AVERAGE(U4:U14)</f>
        <v>8.0387039550783006E-3</v>
      </c>
      <c r="V16" s="6">
        <f>AVERAGE(V4:V15)</f>
        <v>0.33284969769109923</v>
      </c>
      <c r="W16" s="6">
        <f t="shared" ref="W16:AD16" si="18">AVERAGE(W4:W14)</f>
        <v>5.6255095375935114E-2</v>
      </c>
      <c r="X16" s="6">
        <f t="shared" si="18"/>
        <v>7.2545132991544775E-2</v>
      </c>
      <c r="Y16" s="6">
        <f t="shared" si="18"/>
        <v>0.23430853275008287</v>
      </c>
      <c r="Z16" s="5">
        <f t="shared" si="7"/>
        <v>0.62885253492735893</v>
      </c>
      <c r="AA16" s="6">
        <f t="shared" si="18"/>
        <v>0.12463734850040015</v>
      </c>
      <c r="AB16" s="6">
        <f t="shared" si="18"/>
        <v>0.15192976588559318</v>
      </c>
      <c r="AC16" s="6">
        <f t="shared" si="18"/>
        <v>0.2334573314700748</v>
      </c>
      <c r="AD16" s="6">
        <f t="shared" si="18"/>
        <v>0.11882808907129082</v>
      </c>
      <c r="AE16" s="9">
        <f t="shared" ref="AE16" si="19">AVERAGE(AE4:AE15)</f>
        <v>230308.33333333334</v>
      </c>
      <c r="AF16" s="9">
        <f>AVERAGE(AF4:AF14)</f>
        <v>26.448630972035811</v>
      </c>
      <c r="AI16" s="8">
        <f t="shared" ref="AI16" si="20">AVERAGE(AI4:AI15)</f>
        <v>1683</v>
      </c>
      <c r="AJ16" s="6">
        <f t="shared" si="9"/>
        <v>1</v>
      </c>
      <c r="AK16" s="6">
        <f>AVERAGE(AK13:AK15)</f>
        <v>1.7583617338845579E-3</v>
      </c>
      <c r="AL16" s="6">
        <f t="shared" ref="AL16:AT16" si="21">AVERAGE(AL13:AL15)</f>
        <v>0.3241113197505176</v>
      </c>
      <c r="AM16" s="6">
        <f t="shared" si="21"/>
        <v>5.4312524480429315E-2</v>
      </c>
      <c r="AN16" s="6">
        <f t="shared" si="21"/>
        <v>5.1465767738795611E-2</v>
      </c>
      <c r="AO16" s="6">
        <f t="shared" si="21"/>
        <v>0.21833302753129266</v>
      </c>
      <c r="AP16" s="6">
        <f t="shared" si="21"/>
        <v>0.67413031851559779</v>
      </c>
      <c r="AQ16" s="6">
        <f t="shared" si="21"/>
        <v>0.1088937643710693</v>
      </c>
      <c r="AR16" s="6">
        <f t="shared" si="21"/>
        <v>0.14916509536469172</v>
      </c>
      <c r="AS16" s="6">
        <f t="shared" si="21"/>
        <v>0.24638067018794463</v>
      </c>
      <c r="AT16" s="6">
        <f t="shared" si="21"/>
        <v>0.16969078859189221</v>
      </c>
      <c r="AU16" s="9">
        <f t="shared" ref="AU16:AV16" si="22">AVERAGE(AU4:AU15)</f>
        <v>40600</v>
      </c>
      <c r="AV16" s="9">
        <f t="shared" si="22"/>
        <v>41.550875635458773</v>
      </c>
    </row>
    <row r="18" spans="1:62" x14ac:dyDescent="0.3">
      <c r="A18" t="s">
        <v>10</v>
      </c>
      <c r="Q18" t="s">
        <v>14</v>
      </c>
    </row>
    <row r="19" spans="1:62" x14ac:dyDescent="0.3">
      <c r="B19" t="s">
        <v>0</v>
      </c>
      <c r="D19" t="s">
        <v>1</v>
      </c>
      <c r="E19" t="s">
        <v>21</v>
      </c>
      <c r="F19" t="s">
        <v>2</v>
      </c>
      <c r="G19" t="s">
        <v>3</v>
      </c>
      <c r="H19" t="s">
        <v>4</v>
      </c>
      <c r="I19" t="s">
        <v>22</v>
      </c>
      <c r="J19" t="s">
        <v>5</v>
      </c>
      <c r="K19" t="s">
        <v>6</v>
      </c>
      <c r="L19" t="s">
        <v>7</v>
      </c>
      <c r="M19" t="s">
        <v>8</v>
      </c>
      <c r="N19" t="s">
        <v>9</v>
      </c>
      <c r="O19" t="s">
        <v>23</v>
      </c>
      <c r="S19" t="s">
        <v>0</v>
      </c>
      <c r="U19" t="s">
        <v>1</v>
      </c>
      <c r="V19" t="s">
        <v>21</v>
      </c>
      <c r="W19" t="s">
        <v>2</v>
      </c>
      <c r="X19" t="s">
        <v>3</v>
      </c>
      <c r="Y19" t="s">
        <v>4</v>
      </c>
      <c r="Z19" t="s">
        <v>22</v>
      </c>
      <c r="AA19" t="s">
        <v>5</v>
      </c>
      <c r="AB19" t="s">
        <v>6</v>
      </c>
      <c r="AC19" t="s">
        <v>7</v>
      </c>
      <c r="AD19" t="s">
        <v>8</v>
      </c>
      <c r="AE19" t="s">
        <v>9</v>
      </c>
      <c r="AF19" t="s">
        <v>23</v>
      </c>
    </row>
    <row r="20" spans="1:62" x14ac:dyDescent="0.3">
      <c r="A20">
        <v>2008</v>
      </c>
      <c r="B20">
        <v>1151</v>
      </c>
      <c r="C20" s="6">
        <f>SUM(F20:H20,J20:M20,D20)</f>
        <v>1</v>
      </c>
      <c r="D20" s="5">
        <f>Unfallanzahl!D20/Unfallanzahl!$C20</f>
        <v>0</v>
      </c>
      <c r="E20" s="5">
        <f>SUM(F20:H20)</f>
        <v>0.21807124239791484</v>
      </c>
      <c r="F20" s="5">
        <f>Unfallanzahl!F20/Unfallanzahl!$C20</f>
        <v>2.2589052997393572E-2</v>
      </c>
      <c r="G20" s="5">
        <f>Unfallanzahl!G20/Unfallanzahl!$C20</f>
        <v>3.0408340573414423E-2</v>
      </c>
      <c r="H20" s="5">
        <f>Unfallanzahl!H20/Unfallanzahl!$C20</f>
        <v>0.16507384882710685</v>
      </c>
      <c r="I20" s="5">
        <f>SUM(J20:M20)</f>
        <v>0.78192875760208524</v>
      </c>
      <c r="J20" s="5">
        <f>Unfallanzahl!J20/Unfallanzahl!$C20</f>
        <v>0.12076455256298871</v>
      </c>
      <c r="K20" s="5">
        <f>Unfallanzahl!K20/Unfallanzahl!$C20</f>
        <v>0.17115551694178974</v>
      </c>
      <c r="L20" s="5">
        <f>Unfallanzahl!L20/Unfallanzahl!$C20</f>
        <v>0.32145960034752391</v>
      </c>
      <c r="M20" s="5">
        <f>Unfallanzahl!M20/Unfallanzahl!$C20</f>
        <v>0.16854908774978281</v>
      </c>
      <c r="N20" s="1">
        <v>53600</v>
      </c>
      <c r="O20">
        <f t="shared" ref="O20:O31" si="23">B20*1000/N20</f>
        <v>21.473880597014926</v>
      </c>
      <c r="Q20" s="11" t="s">
        <v>12</v>
      </c>
      <c r="R20">
        <v>2008</v>
      </c>
      <c r="S20" s="2">
        <v>62350</v>
      </c>
      <c r="T20" s="6">
        <f>SUM(W20:Y20,AA20:AD20,U20)</f>
        <v>0.99999999999999989</v>
      </c>
      <c r="U20" s="5">
        <f>Unfallanzahl!U20/Unfallanzahl!$T20</f>
        <v>4.9236418259200531E-3</v>
      </c>
      <c r="V20" s="5">
        <f>SUM(W20:Y20)</f>
        <v>0.33725555648279509</v>
      </c>
      <c r="W20" s="5">
        <f>Unfallanzahl!W20/Unfallanzahl!$T20</f>
        <v>4.840190269548527E-2</v>
      </c>
      <c r="X20" s="5">
        <f>Unfallanzahl!X20/Unfallanzahl!$T20</f>
        <v>5.1433975910317391E-2</v>
      </c>
      <c r="Y20" s="5">
        <f>Unfallanzahl!Y20/Unfallanzahl!$T20</f>
        <v>0.23741967787699242</v>
      </c>
      <c r="Z20" s="5">
        <f>SUM(AA20:AD20)</f>
        <v>0.65782080169128476</v>
      </c>
      <c r="AA20" s="5">
        <f>Unfallanzahl!AA20/Unfallanzahl!$T20</f>
        <v>0.12395337839717377</v>
      </c>
      <c r="AB20" s="5">
        <f>Unfallanzahl!AB20/Unfallanzahl!$T20</f>
        <v>0.16512281287379343</v>
      </c>
      <c r="AC20" s="5">
        <f>Unfallanzahl!AC20/Unfallanzahl!$T20</f>
        <v>0.22568082561406436</v>
      </c>
      <c r="AD20" s="5">
        <f>Unfallanzahl!AD20/Unfallanzahl!$T20</f>
        <v>0.14306378480625331</v>
      </c>
      <c r="AE20" s="1">
        <v>1495900</v>
      </c>
      <c r="AF20">
        <f>S20*1000/AE20</f>
        <v>41.680593622568352</v>
      </c>
    </row>
    <row r="21" spans="1:62" x14ac:dyDescent="0.3">
      <c r="A21">
        <v>2009</v>
      </c>
      <c r="B21">
        <v>1132</v>
      </c>
      <c r="C21" s="6">
        <f t="shared" ref="C21:C32" si="24">SUM(F21:H21,J21:M21,D21)</f>
        <v>1</v>
      </c>
      <c r="D21" s="5">
        <f>Unfallanzahl!D21/Unfallanzahl!$C21</f>
        <v>4.4169611307420496E-3</v>
      </c>
      <c r="E21" s="5">
        <f t="shared" ref="E21:E31" si="25">SUM(F21:H21)</f>
        <v>0.26501766784452296</v>
      </c>
      <c r="F21" s="5">
        <f>Unfallanzahl!F21/Unfallanzahl!$C21</f>
        <v>2.2968197879858657E-2</v>
      </c>
      <c r="G21" s="5">
        <f>Unfallanzahl!G21/Unfallanzahl!$C21</f>
        <v>4.1519434628975262E-2</v>
      </c>
      <c r="H21" s="5">
        <f>Unfallanzahl!H21/Unfallanzahl!$C21</f>
        <v>0.20053003533568906</v>
      </c>
      <c r="I21" s="5">
        <f t="shared" ref="I21:I32" si="26">SUM(J21:M21)</f>
        <v>0.73056537102473507</v>
      </c>
      <c r="J21" s="5">
        <f>Unfallanzahl!J21/Unfallanzahl!$C21</f>
        <v>0.10159010600706714</v>
      </c>
      <c r="K21" s="5">
        <f>Unfallanzahl!K21/Unfallanzahl!$C21</f>
        <v>0.15547703180212014</v>
      </c>
      <c r="L21" s="5">
        <f>Unfallanzahl!L21/Unfallanzahl!$C21</f>
        <v>0.31448763250883394</v>
      </c>
      <c r="M21" s="5">
        <f>Unfallanzahl!M21/Unfallanzahl!$C21</f>
        <v>0.15901060070671377</v>
      </c>
      <c r="N21">
        <v>47800</v>
      </c>
      <c r="O21">
        <f t="shared" si="23"/>
        <v>23.682008368200837</v>
      </c>
      <c r="Q21" s="11"/>
      <c r="R21">
        <v>2009</v>
      </c>
      <c r="S21" s="2">
        <v>60885</v>
      </c>
      <c r="T21" s="6">
        <f t="shared" ref="T21:T32" si="27">SUM(W21:Y21,AA21:AD21,U21)</f>
        <v>1</v>
      </c>
      <c r="U21" s="5">
        <f>Unfallanzahl!U21/Unfallanzahl!$T21</f>
        <v>5.1008711600183405E-3</v>
      </c>
      <c r="V21" s="5">
        <f t="shared" ref="V21:V31" si="28">SUM(W21:Y21)</f>
        <v>0.37359582760201743</v>
      </c>
      <c r="W21" s="5">
        <f>Unfallanzahl!W21/Unfallanzahl!$T21</f>
        <v>5.0779458963778085E-2</v>
      </c>
      <c r="X21" s="5">
        <f>Unfallanzahl!X21/Unfallanzahl!$T21</f>
        <v>5.3988995873452544E-2</v>
      </c>
      <c r="Y21" s="5">
        <f>Unfallanzahl!Y21/Unfallanzahl!$T21</f>
        <v>0.2688273727647868</v>
      </c>
      <c r="Z21" s="5">
        <f t="shared" ref="Z21:Z32" si="29">SUM(AA21:AD21)</f>
        <v>0.62130330123796418</v>
      </c>
      <c r="AA21" s="5">
        <f>Unfallanzahl!AA21/Unfallanzahl!$T21</f>
        <v>0.11987047226043099</v>
      </c>
      <c r="AB21" s="5">
        <f>Unfallanzahl!AB21/Unfallanzahl!$T21</f>
        <v>0.13740829894543788</v>
      </c>
      <c r="AC21" s="5">
        <f>Unfallanzahl!AC21/Unfallanzahl!$T21</f>
        <v>0.24701971572673087</v>
      </c>
      <c r="AD21" s="5">
        <f>Unfallanzahl!AD21/Unfallanzahl!$T21</f>
        <v>0.11700481430536451</v>
      </c>
      <c r="AE21">
        <v>1849900</v>
      </c>
      <c r="AF21">
        <f t="shared" ref="AF21:AF31" si="30">S21*1000/AE21</f>
        <v>32.912589869722687</v>
      </c>
    </row>
    <row r="22" spans="1:62" x14ac:dyDescent="0.3">
      <c r="A22">
        <v>2010</v>
      </c>
      <c r="B22">
        <v>2254</v>
      </c>
      <c r="C22" s="6">
        <f t="shared" si="24"/>
        <v>1</v>
      </c>
      <c r="D22" s="5">
        <f>Unfallanzahl!D22/Unfallanzahl!$C22</f>
        <v>2.2182786157941437E-3</v>
      </c>
      <c r="E22" s="5">
        <f t="shared" si="25"/>
        <v>0.26619343389529726</v>
      </c>
      <c r="F22" s="5">
        <f>Unfallanzahl!F22/Unfallanzahl!$C22</f>
        <v>3.5936113575865132E-2</v>
      </c>
      <c r="G22" s="5">
        <f>Unfallanzahl!G22/Unfallanzahl!$C22</f>
        <v>4.8802129547471165E-2</v>
      </c>
      <c r="H22" s="5">
        <f>Unfallanzahl!H22/Unfallanzahl!$C22</f>
        <v>0.18145519077196096</v>
      </c>
      <c r="I22" s="5">
        <f t="shared" si="26"/>
        <v>0.73158828748890858</v>
      </c>
      <c r="J22" s="5">
        <f>Unfallanzahl!J22/Unfallanzahl!$C22</f>
        <v>0.10958296362023071</v>
      </c>
      <c r="K22" s="5">
        <f>Unfallanzahl!K22/Unfallanzahl!$C22</f>
        <v>0.16637089618456077</v>
      </c>
      <c r="L22" s="5">
        <f>Unfallanzahl!L22/Unfallanzahl!$C22</f>
        <v>0.30390417036379769</v>
      </c>
      <c r="M22" s="5">
        <f>Unfallanzahl!M22/Unfallanzahl!$C22</f>
        <v>0.15173025732031944</v>
      </c>
      <c r="N22">
        <v>40200</v>
      </c>
      <c r="O22">
        <f t="shared" si="23"/>
        <v>56.069651741293534</v>
      </c>
      <c r="Q22" s="11" t="s">
        <v>13</v>
      </c>
      <c r="R22">
        <v>2010</v>
      </c>
      <c r="S22" s="2">
        <v>44451</v>
      </c>
      <c r="T22" s="6">
        <f t="shared" si="27"/>
        <v>1</v>
      </c>
      <c r="U22" s="5">
        <f>Unfallanzahl!U22/Unfallanzahl!$T22</f>
        <v>5.1397962659070501E-3</v>
      </c>
      <c r="V22" s="5">
        <f t="shared" si="28"/>
        <v>0.37724866086633435</v>
      </c>
      <c r="W22" s="5">
        <f>Unfallanzahl!W22/Unfallanzahl!$T22</f>
        <v>4.9695018113137444E-2</v>
      </c>
      <c r="X22" s="5">
        <f>Unfallanzahl!X22/Unfallanzahl!$T22</f>
        <v>6.7715267671919988E-2</v>
      </c>
      <c r="Y22" s="5">
        <f>Unfallanzahl!Y22/Unfallanzahl!$T22</f>
        <v>0.25983837508127688</v>
      </c>
      <c r="Z22" s="5">
        <f t="shared" si="29"/>
        <v>0.61761154286775866</v>
      </c>
      <c r="AA22" s="5">
        <f>Unfallanzahl!AA22/Unfallanzahl!$T22</f>
        <v>0.12657522370498808</v>
      </c>
      <c r="AB22" s="5">
        <f>Unfallanzahl!AB22/Unfallanzahl!$T22</f>
        <v>0.13970337802272656</v>
      </c>
      <c r="AC22" s="5">
        <f>Unfallanzahl!AC22/Unfallanzahl!$T22</f>
        <v>0.23770009598414713</v>
      </c>
      <c r="AD22" s="5">
        <f>Unfallanzahl!AD22/Unfallanzahl!$T22</f>
        <v>0.11363284515589683</v>
      </c>
      <c r="AE22">
        <v>1761300</v>
      </c>
      <c r="AF22">
        <f t="shared" si="30"/>
        <v>25.237608584568218</v>
      </c>
    </row>
    <row r="23" spans="1:62" x14ac:dyDescent="0.3">
      <c r="A23">
        <v>2011</v>
      </c>
      <c r="B23">
        <v>2242</v>
      </c>
      <c r="C23" s="6">
        <f t="shared" si="24"/>
        <v>1</v>
      </c>
      <c r="D23" s="5">
        <f>Unfallanzahl!D23/Unfallanzahl!$C23</f>
        <v>1.3380909901873326E-3</v>
      </c>
      <c r="E23" s="5">
        <f t="shared" si="25"/>
        <v>0.24754683318465656</v>
      </c>
      <c r="F23" s="5">
        <f>Unfallanzahl!F23/Unfallanzahl!$C23</f>
        <v>1.5611061552185548E-2</v>
      </c>
      <c r="G23" s="5">
        <f>Unfallanzahl!G23/Unfallanzahl!$C23</f>
        <v>3.8358608385370203E-2</v>
      </c>
      <c r="H23" s="5">
        <f>Unfallanzahl!H23/Unfallanzahl!$C23</f>
        <v>0.19357716324710081</v>
      </c>
      <c r="I23" s="5">
        <f t="shared" si="26"/>
        <v>0.75111507582515613</v>
      </c>
      <c r="J23" s="5">
        <f>Unfallanzahl!J23/Unfallanzahl!$C23</f>
        <v>0.11329170383586083</v>
      </c>
      <c r="K23" s="5">
        <f>Unfallanzahl!K23/Unfallanzahl!$C23</f>
        <v>0.16101694915254236</v>
      </c>
      <c r="L23" s="5">
        <f>Unfallanzahl!L23/Unfallanzahl!$C23</f>
        <v>0.30642283675289922</v>
      </c>
      <c r="M23" s="5">
        <f>Unfallanzahl!M23/Unfallanzahl!$C23</f>
        <v>0.17038358608385371</v>
      </c>
      <c r="N23">
        <v>43300</v>
      </c>
      <c r="O23">
        <f t="shared" si="23"/>
        <v>51.778290993071593</v>
      </c>
      <c r="Q23" s="11"/>
      <c r="R23">
        <v>2011</v>
      </c>
      <c r="S23">
        <v>51143</v>
      </c>
      <c r="T23" s="6">
        <f t="shared" si="27"/>
        <v>1</v>
      </c>
      <c r="U23" s="5">
        <f>Unfallanzahl!U23/Unfallanzahl!$T23</f>
        <v>5.8419243986254296E-3</v>
      </c>
      <c r="V23" s="5">
        <f t="shared" si="28"/>
        <v>0.3845704467353952</v>
      </c>
      <c r="W23" s="5">
        <f>Unfallanzahl!W23/Unfallanzahl!$T23</f>
        <v>6.1580756013745706E-2</v>
      </c>
      <c r="X23" s="5">
        <f>Unfallanzahl!X23/Unfallanzahl!$T23</f>
        <v>6.7525773195876285E-2</v>
      </c>
      <c r="Y23" s="5">
        <f>Unfallanzahl!Y23/Unfallanzahl!$T23</f>
        <v>0.25546391752577319</v>
      </c>
      <c r="Z23" s="5">
        <f t="shared" si="29"/>
        <v>0.60958762886597939</v>
      </c>
      <c r="AA23" s="5">
        <f>Unfallanzahl!AA23/Unfallanzahl!$T23</f>
        <v>0.12742268041237115</v>
      </c>
      <c r="AB23" s="5">
        <f>Unfallanzahl!AB23/Unfallanzahl!$T23</f>
        <v>0.14525773195876288</v>
      </c>
      <c r="AC23" s="5">
        <f>Unfallanzahl!AC23/Unfallanzahl!$T23</f>
        <v>0.22518900343642612</v>
      </c>
      <c r="AD23" s="5">
        <f>Unfallanzahl!AD23/Unfallanzahl!$T23</f>
        <v>0.11171821305841924</v>
      </c>
      <c r="AE23">
        <v>1720400</v>
      </c>
      <c r="AF23">
        <f t="shared" si="30"/>
        <v>29.727388979307136</v>
      </c>
    </row>
    <row r="24" spans="1:62" x14ac:dyDescent="0.3">
      <c r="A24">
        <v>2012</v>
      </c>
      <c r="B24">
        <v>2214</v>
      </c>
      <c r="C24" s="6">
        <f t="shared" si="24"/>
        <v>1</v>
      </c>
      <c r="D24" s="5">
        <f>Unfallanzahl!D24/Unfallanzahl!$C24</f>
        <v>3.1616982836495033E-3</v>
      </c>
      <c r="E24" s="5">
        <f t="shared" si="25"/>
        <v>0.24028906955736223</v>
      </c>
      <c r="F24" s="5">
        <f>Unfallanzahl!F24/Unfallanzahl!$C24</f>
        <v>1.4453477868112014E-2</v>
      </c>
      <c r="G24" s="5">
        <f>Unfallanzahl!G24/Unfallanzahl!$C24</f>
        <v>3.297199638663053E-2</v>
      </c>
      <c r="H24" s="5">
        <f>Unfallanzahl!H24/Unfallanzahl!$C24</f>
        <v>0.19286359530261971</v>
      </c>
      <c r="I24" s="5">
        <f t="shared" si="26"/>
        <v>0.75654923215898828</v>
      </c>
      <c r="J24" s="5">
        <f>Unfallanzahl!J24/Unfallanzahl!$C24</f>
        <v>0.1025293586269196</v>
      </c>
      <c r="K24" s="5">
        <f>Unfallanzahl!K24/Unfallanzahl!$C24</f>
        <v>0.17344173441734417</v>
      </c>
      <c r="L24" s="5">
        <f>Unfallanzahl!L24/Unfallanzahl!$C24</f>
        <v>0.31255645889792233</v>
      </c>
      <c r="M24" s="5">
        <f>Unfallanzahl!M24/Unfallanzahl!$C24</f>
        <v>0.16802168021680217</v>
      </c>
      <c r="N24">
        <v>42200</v>
      </c>
      <c r="O24">
        <f t="shared" si="23"/>
        <v>52.464454976303315</v>
      </c>
      <c r="Q24" s="11"/>
      <c r="R24">
        <v>2012</v>
      </c>
      <c r="S24">
        <v>48262</v>
      </c>
      <c r="T24" s="6">
        <f t="shared" si="27"/>
        <v>1</v>
      </c>
      <c r="U24" s="5">
        <f>Unfallanzahl!U24/Unfallanzahl!$T24</f>
        <v>6.0791435671955652E-3</v>
      </c>
      <c r="V24" s="5">
        <f t="shared" si="28"/>
        <v>0.3801949913974384</v>
      </c>
      <c r="W24" s="5">
        <f>Unfallanzahl!W24/Unfallanzahl!$T24</f>
        <v>5.035366086790289E-2</v>
      </c>
      <c r="X24" s="5">
        <f>Unfallanzahl!X24/Unfallanzahl!$T24</f>
        <v>7.187918180080291E-2</v>
      </c>
      <c r="Y24" s="5">
        <f>Unfallanzahl!Y24/Unfallanzahl!$T24</f>
        <v>0.25796214872873258</v>
      </c>
      <c r="Z24" s="5">
        <f t="shared" si="29"/>
        <v>0.61372586503536608</v>
      </c>
      <c r="AA24" s="5">
        <f>Unfallanzahl!AA24/Unfallanzahl!$T24</f>
        <v>0.11883005161536991</v>
      </c>
      <c r="AB24" s="5">
        <f>Unfallanzahl!AB24/Unfallanzahl!$T24</f>
        <v>0.14987574077614224</v>
      </c>
      <c r="AC24" s="5">
        <f>Unfallanzahl!AC24/Unfallanzahl!$T24</f>
        <v>0.24263047218505066</v>
      </c>
      <c r="AD24" s="5">
        <f>Unfallanzahl!AD24/Unfallanzahl!$T24</f>
        <v>0.10238960045880328</v>
      </c>
      <c r="AE24">
        <v>1668200</v>
      </c>
      <c r="AF24">
        <f t="shared" si="30"/>
        <v>28.930583862846181</v>
      </c>
    </row>
    <row r="25" spans="1:62" x14ac:dyDescent="0.3">
      <c r="A25">
        <v>2013</v>
      </c>
      <c r="B25">
        <v>2089</v>
      </c>
      <c r="C25" s="6">
        <f t="shared" si="24"/>
        <v>1</v>
      </c>
      <c r="D25" s="5">
        <f>Unfallanzahl!D25/Unfallanzahl!$C25</f>
        <v>2.8721876495931067E-3</v>
      </c>
      <c r="E25" s="5">
        <f t="shared" si="25"/>
        <v>0.24126376256582097</v>
      </c>
      <c r="F25" s="5">
        <f>Unfallanzahl!F25/Unfallanzahl!$C25</f>
        <v>1.7711823839157492E-2</v>
      </c>
      <c r="G25" s="5">
        <f>Unfallanzahl!G25/Unfallanzahl!$C25</f>
        <v>4.691239827668741E-2</v>
      </c>
      <c r="H25" s="5">
        <f>Unfallanzahl!H25/Unfallanzahl!$C25</f>
        <v>0.17663954044997607</v>
      </c>
      <c r="I25" s="5">
        <f t="shared" si="26"/>
        <v>0.75586404978458588</v>
      </c>
      <c r="J25" s="5">
        <f>Unfallanzahl!J25/Unfallanzahl!$C25</f>
        <v>0.10818573480134036</v>
      </c>
      <c r="K25" s="5">
        <f>Unfallanzahl!K25/Unfallanzahl!$C25</f>
        <v>0.14983245572044041</v>
      </c>
      <c r="L25" s="5">
        <f>Unfallanzahl!L25/Unfallanzahl!$C25</f>
        <v>0.31402584968884634</v>
      </c>
      <c r="M25" s="5">
        <f>Unfallanzahl!M25/Unfallanzahl!$C25</f>
        <v>0.18382000957395883</v>
      </c>
      <c r="N25">
        <v>43500</v>
      </c>
      <c r="O25">
        <f t="shared" si="23"/>
        <v>48.022988505747129</v>
      </c>
      <c r="Q25" s="11"/>
      <c r="R25">
        <v>2013</v>
      </c>
      <c r="S25">
        <v>45365</v>
      </c>
      <c r="T25" s="6">
        <f t="shared" si="27"/>
        <v>1</v>
      </c>
      <c r="U25" s="5">
        <f>Unfallanzahl!U25/Unfallanzahl!$T25</f>
        <v>4.9781104363790423E-3</v>
      </c>
      <c r="V25" s="5">
        <f t="shared" si="28"/>
        <v>0.38868097726309847</v>
      </c>
      <c r="W25" s="5">
        <f>Unfallanzahl!W25/Unfallanzahl!$T25</f>
        <v>5.705408840559243E-2</v>
      </c>
      <c r="X25" s="5">
        <f>Unfallanzahl!X25/Unfallanzahl!$T25</f>
        <v>7.5307160005648924E-2</v>
      </c>
      <c r="Y25" s="5">
        <f>Unfallanzahl!Y25/Unfallanzahl!$T25</f>
        <v>0.25631972885185711</v>
      </c>
      <c r="Z25" s="5">
        <f t="shared" si="29"/>
        <v>0.60634091230052245</v>
      </c>
      <c r="AA25" s="5">
        <f>Unfallanzahl!AA25/Unfallanzahl!$T25</f>
        <v>0.10528173986725038</v>
      </c>
      <c r="AB25" s="5">
        <f>Unfallanzahl!AB25/Unfallanzahl!$T25</f>
        <v>0.13899872899308008</v>
      </c>
      <c r="AC25" s="5">
        <f>Unfallanzahl!AC25/Unfallanzahl!$T25</f>
        <v>0.21921338793955655</v>
      </c>
      <c r="AD25" s="5">
        <f>Unfallanzahl!AD25/Unfallanzahl!$T25</f>
        <v>0.14284705550063551</v>
      </c>
      <c r="AE25">
        <v>1639400</v>
      </c>
      <c r="AF25">
        <f t="shared" si="30"/>
        <v>27.671709161888497</v>
      </c>
    </row>
    <row r="26" spans="1:62" x14ac:dyDescent="0.3">
      <c r="A26">
        <v>2014</v>
      </c>
      <c r="B26">
        <v>2121</v>
      </c>
      <c r="C26" s="6">
        <f t="shared" si="24"/>
        <v>1</v>
      </c>
      <c r="D26" s="5">
        <f>Unfallanzahl!D26/Unfallanzahl!$C26</f>
        <v>1.4144271570014145E-3</v>
      </c>
      <c r="E26" s="5">
        <f t="shared" si="25"/>
        <v>0.23432343234323433</v>
      </c>
      <c r="F26" s="5">
        <f>Unfallanzahl!F26/Unfallanzahl!$C26</f>
        <v>1.5558698727015558E-2</v>
      </c>
      <c r="G26" s="5">
        <f>Unfallanzahl!G26/Unfallanzahl!$C26</f>
        <v>3.4889203206034891E-2</v>
      </c>
      <c r="H26" s="5">
        <f>Unfallanzahl!H26/Unfallanzahl!$C26</f>
        <v>0.18387553041018387</v>
      </c>
      <c r="I26" s="5">
        <f t="shared" si="26"/>
        <v>0.76426214049976426</v>
      </c>
      <c r="J26" s="5">
        <f>Unfallanzahl!J26/Unfallanzahl!$C26</f>
        <v>0.10042432814710042</v>
      </c>
      <c r="K26" s="5">
        <f>Unfallanzahl!K26/Unfallanzahl!$C26</f>
        <v>0.16407355021216408</v>
      </c>
      <c r="L26" s="5">
        <f>Unfallanzahl!L26/Unfallanzahl!$C26</f>
        <v>0.31541725601131543</v>
      </c>
      <c r="M26" s="5">
        <f>Unfallanzahl!M26/Unfallanzahl!$C26</f>
        <v>0.18434700612918434</v>
      </c>
      <c r="N26">
        <v>39700</v>
      </c>
      <c r="O26">
        <f t="shared" si="23"/>
        <v>53.425692695214103</v>
      </c>
      <c r="Q26" s="11"/>
      <c r="R26">
        <v>2014</v>
      </c>
      <c r="S26">
        <v>40633</v>
      </c>
      <c r="T26" s="6">
        <f t="shared" si="27"/>
        <v>1</v>
      </c>
      <c r="U26" s="5">
        <f>Unfallanzahl!U26/Unfallanzahl!$T26</f>
        <v>5.530551529483561E-3</v>
      </c>
      <c r="V26" s="5">
        <f t="shared" si="28"/>
        <v>0.38218018155465711</v>
      </c>
      <c r="W26" s="5">
        <f>Unfallanzahl!W26/Unfallanzahl!$T26</f>
        <v>5.8585704477839652E-2</v>
      </c>
      <c r="X26" s="5">
        <f>Unfallanzahl!X26/Unfallanzahl!$T26</f>
        <v>8.1737737432298424E-2</v>
      </c>
      <c r="Y26" s="5">
        <f>Unfallanzahl!Y26/Unfallanzahl!$T26</f>
        <v>0.24185673964451904</v>
      </c>
      <c r="Z26" s="5">
        <f t="shared" si="29"/>
        <v>0.61228926691585939</v>
      </c>
      <c r="AA26" s="5">
        <f>Unfallanzahl!AA26/Unfallanzahl!$T26</f>
        <v>0.1289190632389961</v>
      </c>
      <c r="AB26" s="5">
        <f>Unfallanzahl!AB26/Unfallanzahl!$T26</f>
        <v>0.15050728507132505</v>
      </c>
      <c r="AC26" s="5">
        <f>Unfallanzahl!AC26/Unfallanzahl!$T26</f>
        <v>0.21500495842550918</v>
      </c>
      <c r="AD26" s="5">
        <f>Unfallanzahl!AD26/Unfallanzahl!$T26</f>
        <v>0.11785796018002899</v>
      </c>
      <c r="AE26">
        <v>1635200</v>
      </c>
      <c r="AF26">
        <f t="shared" si="30"/>
        <v>24.848948140900195</v>
      </c>
    </row>
    <row r="27" spans="1:62" x14ac:dyDescent="0.3">
      <c r="A27">
        <v>2015</v>
      </c>
      <c r="B27">
        <v>1871</v>
      </c>
      <c r="C27" s="6">
        <f t="shared" si="24"/>
        <v>0.99999999999999989</v>
      </c>
      <c r="D27" s="5">
        <f>Unfallanzahl!D27/Unfallanzahl!$C27</f>
        <v>1.6034206306787815E-3</v>
      </c>
      <c r="E27" s="5">
        <f t="shared" si="25"/>
        <v>0.24746125066809194</v>
      </c>
      <c r="F27" s="5">
        <f>Unfallanzahl!F27/Unfallanzahl!$C27</f>
        <v>2.0309994655264563E-2</v>
      </c>
      <c r="G27" s="5">
        <f>Unfallanzahl!G27/Unfallanzahl!$C27</f>
        <v>3.6344200962052375E-2</v>
      </c>
      <c r="H27" s="5">
        <f>Unfallanzahl!H27/Unfallanzahl!$C27</f>
        <v>0.190807055050775</v>
      </c>
      <c r="I27" s="5">
        <f t="shared" si="26"/>
        <v>0.75093532870122925</v>
      </c>
      <c r="J27" s="5">
        <f>Unfallanzahl!J27/Unfallanzahl!$C27</f>
        <v>0.11491181186531267</v>
      </c>
      <c r="K27" s="5">
        <f>Unfallanzahl!K27/Unfallanzahl!$C27</f>
        <v>0.153928380545163</v>
      </c>
      <c r="L27" s="5">
        <f>Unfallanzahl!L27/Unfallanzahl!$C27</f>
        <v>0.32602886157135219</v>
      </c>
      <c r="M27" s="5">
        <f>Unfallanzahl!M27/Unfallanzahl!$C27</f>
        <v>0.15606627471940138</v>
      </c>
      <c r="N27">
        <v>39600</v>
      </c>
      <c r="O27">
        <f t="shared" si="23"/>
        <v>47.247474747474747</v>
      </c>
      <c r="Q27" s="11"/>
      <c r="R27">
        <v>2015</v>
      </c>
      <c r="S27">
        <v>38696</v>
      </c>
      <c r="T27" s="6">
        <f t="shared" si="27"/>
        <v>1</v>
      </c>
      <c r="U27" s="5">
        <f>Unfallanzahl!U27/Unfallanzahl!$T27</f>
        <v>5.5390543469535205E-3</v>
      </c>
      <c r="V27" s="5">
        <f t="shared" si="28"/>
        <v>0.39455727703299348</v>
      </c>
      <c r="W27" s="5">
        <f>Unfallanzahl!W27/Unfallanzahl!$T27</f>
        <v>7.2529501485108769E-2</v>
      </c>
      <c r="X27" s="5">
        <f>Unfallanzahl!X27/Unfallanzahl!$T27</f>
        <v>8.4570923978485993E-2</v>
      </c>
      <c r="Y27" s="5">
        <f>Unfallanzahl!Y27/Unfallanzahl!$T27</f>
        <v>0.23745685156939872</v>
      </c>
      <c r="Z27" s="5">
        <f t="shared" si="29"/>
        <v>0.59990366862005295</v>
      </c>
      <c r="AA27" s="5">
        <f>Unfallanzahl!AA27/Unfallanzahl!$T27</f>
        <v>0.11623986513606807</v>
      </c>
      <c r="AB27" s="5">
        <f>Unfallanzahl!AB27/Unfallanzahl!$T27</f>
        <v>0.13683069759974312</v>
      </c>
      <c r="AC27" s="5">
        <f>Unfallanzahl!AC27/Unfallanzahl!$T27</f>
        <v>0.2165449145059003</v>
      </c>
      <c r="AD27" s="5">
        <f>Unfallanzahl!AD27/Unfallanzahl!$T27</f>
        <v>0.13028819137834149</v>
      </c>
      <c r="AE27">
        <v>1614600</v>
      </c>
      <c r="AF27">
        <f t="shared" si="30"/>
        <v>23.966307444568315</v>
      </c>
    </row>
    <row r="28" spans="1:62" x14ac:dyDescent="0.3">
      <c r="A28">
        <v>2016</v>
      </c>
      <c r="B28">
        <v>1865</v>
      </c>
      <c r="C28" s="6">
        <f t="shared" si="24"/>
        <v>1</v>
      </c>
      <c r="D28" s="5">
        <f>Unfallanzahl!D28/Unfallanzahl!$C28</f>
        <v>3.2171581769436996E-3</v>
      </c>
      <c r="E28" s="5">
        <f t="shared" si="25"/>
        <v>0.24075067024128688</v>
      </c>
      <c r="F28" s="5">
        <f>Unfallanzahl!F28/Unfallanzahl!$C28</f>
        <v>1.5549597855227882E-2</v>
      </c>
      <c r="G28" s="5">
        <f>Unfallanzahl!G28/Unfallanzahl!$C28</f>
        <v>3.8069705093833783E-2</v>
      </c>
      <c r="H28" s="5">
        <f>Unfallanzahl!H28/Unfallanzahl!$C28</f>
        <v>0.18713136729222521</v>
      </c>
      <c r="I28" s="5">
        <f t="shared" si="26"/>
        <v>0.75603217158176939</v>
      </c>
      <c r="J28" s="5">
        <f>Unfallanzahl!J28/Unfallanzahl!$C28</f>
        <v>0.11581769436997319</v>
      </c>
      <c r="K28" s="5">
        <f>Unfallanzahl!K28/Unfallanzahl!$C28</f>
        <v>0.15764075067024128</v>
      </c>
      <c r="L28" s="5">
        <f>Unfallanzahl!L28/Unfallanzahl!$C28</f>
        <v>0.30723860589812335</v>
      </c>
      <c r="M28" s="5">
        <f>Unfallanzahl!M28/Unfallanzahl!$C28</f>
        <v>0.17533512064343162</v>
      </c>
      <c r="N28">
        <v>47600</v>
      </c>
      <c r="O28">
        <f t="shared" si="23"/>
        <v>39.180672268907564</v>
      </c>
      <c r="Q28" s="11"/>
      <c r="R28">
        <v>2016</v>
      </c>
      <c r="S28">
        <v>40871</v>
      </c>
      <c r="T28" s="6">
        <f t="shared" si="27"/>
        <v>1</v>
      </c>
      <c r="U28" s="5">
        <f>Unfallanzahl!U28/Unfallanzahl!$T28</f>
        <v>5.7323498419388826E-3</v>
      </c>
      <c r="V28" s="5">
        <f t="shared" si="28"/>
        <v>0.39173867228661752</v>
      </c>
      <c r="W28" s="5">
        <f>Unfallanzahl!W28/Unfallanzahl!$T28</f>
        <v>7.3298208640674392E-2</v>
      </c>
      <c r="X28" s="5">
        <f>Unfallanzahl!X28/Unfallanzahl!$T28</f>
        <v>8.4467860906217065E-2</v>
      </c>
      <c r="Y28" s="5">
        <f>Unfallanzahl!Y28/Unfallanzahl!$T28</f>
        <v>0.23397260273972603</v>
      </c>
      <c r="Z28" s="5">
        <f t="shared" si="29"/>
        <v>0.60252897787144355</v>
      </c>
      <c r="AA28" s="5">
        <f>Unfallanzahl!AA28/Unfallanzahl!$T28</f>
        <v>0.11835616438356164</v>
      </c>
      <c r="AB28" s="5">
        <f>Unfallanzahl!AB28/Unfallanzahl!$T28</f>
        <v>0.14507903055848262</v>
      </c>
      <c r="AC28" s="5">
        <f>Unfallanzahl!AC28/Unfallanzahl!$T28</f>
        <v>0.21487881981032667</v>
      </c>
      <c r="AD28" s="5">
        <f>Unfallanzahl!AD28/Unfallanzahl!$T28</f>
        <v>0.12421496311907271</v>
      </c>
      <c r="AE28">
        <v>1653200</v>
      </c>
      <c r="AF28">
        <f t="shared" si="30"/>
        <v>24.72235664166465</v>
      </c>
      <c r="AY28" t="s">
        <v>0</v>
      </c>
      <c r="BA28" t="s">
        <v>1</v>
      </c>
      <c r="BB28" t="s">
        <v>2</v>
      </c>
      <c r="BC28" t="s">
        <v>3</v>
      </c>
      <c r="BD28" t="s">
        <v>4</v>
      </c>
      <c r="BE28" t="s">
        <v>5</v>
      </c>
      <c r="BF28" t="s">
        <v>6</v>
      </c>
      <c r="BG28" t="s">
        <v>7</v>
      </c>
      <c r="BH28" t="s">
        <v>8</v>
      </c>
      <c r="BI28" t="s">
        <v>9</v>
      </c>
      <c r="BJ28" t="s">
        <v>23</v>
      </c>
    </row>
    <row r="29" spans="1:62" x14ac:dyDescent="0.3">
      <c r="A29">
        <v>2017</v>
      </c>
      <c r="B29">
        <v>1706</v>
      </c>
      <c r="C29" s="6">
        <f t="shared" si="24"/>
        <v>1</v>
      </c>
      <c r="D29" s="5">
        <f>Unfallanzahl!D29/Unfallanzahl!$C29</f>
        <v>2.9308323563892145E-3</v>
      </c>
      <c r="E29" s="5">
        <f t="shared" si="25"/>
        <v>0.23153575615474795</v>
      </c>
      <c r="F29" s="5">
        <f>Unfallanzahl!F29/Unfallanzahl!$C29</f>
        <v>1.817116060961313E-2</v>
      </c>
      <c r="G29" s="5">
        <f>Unfallanzahl!G29/Unfallanzahl!$C29</f>
        <v>3.9859320046893319E-2</v>
      </c>
      <c r="H29" s="5">
        <f>Unfallanzahl!H29/Unfallanzahl!$C29</f>
        <v>0.17350527549824149</v>
      </c>
      <c r="I29" s="5">
        <f t="shared" si="26"/>
        <v>0.76553341148886289</v>
      </c>
      <c r="J29" s="5">
        <f>Unfallanzahl!J29/Unfallanzahl!$C29</f>
        <v>0.10844079718640094</v>
      </c>
      <c r="K29" s="5">
        <f>Unfallanzahl!K29/Unfallanzahl!$C29</f>
        <v>0.17526377491207504</v>
      </c>
      <c r="L29" s="5">
        <f>Unfallanzahl!L29/Unfallanzahl!$C29</f>
        <v>0.31301289566236812</v>
      </c>
      <c r="M29" s="5">
        <f>Unfallanzahl!M29/Unfallanzahl!$C29</f>
        <v>0.16881594372801875</v>
      </c>
      <c r="N29">
        <v>49900</v>
      </c>
      <c r="O29">
        <f t="shared" si="23"/>
        <v>34.188376753507015</v>
      </c>
      <c r="Q29" s="11"/>
      <c r="R29">
        <v>2017</v>
      </c>
      <c r="S29">
        <v>43364</v>
      </c>
      <c r="T29" s="6">
        <f t="shared" si="27"/>
        <v>1</v>
      </c>
      <c r="U29" s="5">
        <f>Unfallanzahl!U29/Unfallanzahl!$T29</f>
        <v>2.7748540809491916E-3</v>
      </c>
      <c r="V29" s="5">
        <f t="shared" si="28"/>
        <v>0.32568653717347618</v>
      </c>
      <c r="W29" s="5">
        <f>Unfallanzahl!W29/Unfallanzahl!$T29</f>
        <v>5.8535068414505786E-2</v>
      </c>
      <c r="X29" s="5">
        <f>Unfallanzahl!X29/Unfallanzahl!$T29</f>
        <v>6.243421682135681E-2</v>
      </c>
      <c r="Y29" s="5">
        <f>Unfallanzahl!Y29/Unfallanzahl!$T29</f>
        <v>0.20471725193761361</v>
      </c>
      <c r="Z29" s="5">
        <f t="shared" si="29"/>
        <v>0.67153860874557458</v>
      </c>
      <c r="AA29" s="5">
        <f>Unfallanzahl!AA29/Unfallanzahl!$T29</f>
        <v>0.10326762989187638</v>
      </c>
      <c r="AB29" s="5">
        <f>Unfallanzahl!AB29/Unfallanzahl!$T29</f>
        <v>0.14013013108793418</v>
      </c>
      <c r="AC29" s="5">
        <f>Unfallanzahl!AC29/Unfallanzahl!$T29</f>
        <v>0.25131566357286383</v>
      </c>
      <c r="AD29" s="5">
        <f>Unfallanzahl!AD29/Unfallanzahl!$T29</f>
        <v>0.17682518419290019</v>
      </c>
      <c r="AE29">
        <v>1676800</v>
      </c>
      <c r="AF29">
        <f t="shared" si="30"/>
        <v>25.861164122137403</v>
      </c>
      <c r="AX29" t="s">
        <v>18</v>
      </c>
      <c r="AY29" s="9">
        <f>B32</f>
        <v>1839.25</v>
      </c>
      <c r="AZ29" s="10">
        <f>C32</f>
        <v>1</v>
      </c>
      <c r="BA29" s="4">
        <f>D32</f>
        <v>2.0763776483534563E-3</v>
      </c>
      <c r="BB29" s="4">
        <f>F32</f>
        <v>1.9057884820605161E-2</v>
      </c>
      <c r="BC29" s="4">
        <f>G32</f>
        <v>3.8723469784059487E-2</v>
      </c>
      <c r="BD29" s="4">
        <f>H32</f>
        <v>0.1867352414003168</v>
      </c>
      <c r="BE29" s="4">
        <f>J32</f>
        <v>0.10954475994950597</v>
      </c>
      <c r="BF29" s="4">
        <f>K32</f>
        <v>0.16104972912151241</v>
      </c>
      <c r="BG29" s="4">
        <f>L32</f>
        <v>0.31500720157965684</v>
      </c>
      <c r="BH29" s="4">
        <f>M32</f>
        <v>0.16780533569598985</v>
      </c>
      <c r="BI29" s="9">
        <f>N32</f>
        <v>45533.333333333336</v>
      </c>
      <c r="BJ29" s="9">
        <f t="shared" ref="BJ29" si="31">O32</f>
        <v>41.398844762448356</v>
      </c>
    </row>
    <row r="30" spans="1:62" x14ac:dyDescent="0.3">
      <c r="A30">
        <v>2018</v>
      </c>
      <c r="B30">
        <v>1737</v>
      </c>
      <c r="C30" s="6">
        <f t="shared" si="24"/>
        <v>1</v>
      </c>
      <c r="D30" s="5">
        <f>Unfallanzahl!D30/Unfallanzahl!$C30</f>
        <v>1.1514104778353484E-3</v>
      </c>
      <c r="E30" s="5">
        <f t="shared" si="25"/>
        <v>0.24064478986758778</v>
      </c>
      <c r="F30" s="5">
        <f>Unfallanzahl!F30/Unfallanzahl!$C30</f>
        <v>1.2665515256188831E-2</v>
      </c>
      <c r="G30" s="5">
        <f>Unfallanzahl!G30/Unfallanzahl!$C30</f>
        <v>3.5693724812895795E-2</v>
      </c>
      <c r="H30" s="5">
        <f>Unfallanzahl!H30/Unfallanzahl!$C30</f>
        <v>0.19228554979850315</v>
      </c>
      <c r="I30" s="5">
        <f t="shared" si="26"/>
        <v>0.75820379965457685</v>
      </c>
      <c r="J30" s="5">
        <f>Unfallanzahl!J30/Unfallanzahl!$C30</f>
        <v>0.10650546919976972</v>
      </c>
      <c r="K30" s="5">
        <f>Unfallanzahl!K30/Unfallanzahl!$C30</f>
        <v>0.16407599309153714</v>
      </c>
      <c r="L30" s="5">
        <f>Unfallanzahl!L30/Unfallanzahl!$C30</f>
        <v>0.32700057570523894</v>
      </c>
      <c r="M30" s="5">
        <f>Unfallanzahl!M30/Unfallanzahl!$C30</f>
        <v>0.16062176165803108</v>
      </c>
      <c r="N30">
        <v>48600</v>
      </c>
      <c r="O30">
        <f t="shared" si="23"/>
        <v>35.74074074074074</v>
      </c>
      <c r="Q30" s="11"/>
      <c r="R30">
        <v>2018</v>
      </c>
      <c r="S30">
        <v>44313</v>
      </c>
      <c r="T30" s="6">
        <f t="shared" si="27"/>
        <v>0.99999999999999989</v>
      </c>
      <c r="U30" s="5">
        <f>Unfallanzahl!U30/Unfallanzahl!$T30</f>
        <v>2.8855698423324639E-3</v>
      </c>
      <c r="V30" s="5">
        <f t="shared" si="28"/>
        <v>0.31937487014935706</v>
      </c>
      <c r="W30" s="5">
        <f>Unfallanzahl!W30/Unfallanzahl!$T30</f>
        <v>5.8957963018536903E-2</v>
      </c>
      <c r="X30" s="5">
        <f>Unfallanzahl!X30/Unfallanzahl!$T30</f>
        <v>6.1197165216186893E-2</v>
      </c>
      <c r="Y30" s="5">
        <f>Unfallanzahl!Y30/Unfallanzahl!$T30</f>
        <v>0.19921974191463329</v>
      </c>
      <c r="Z30" s="5">
        <f t="shared" si="29"/>
        <v>0.67773956000831037</v>
      </c>
      <c r="AA30" s="5">
        <f>Unfallanzahl!AA30/Unfallanzahl!$T30</f>
        <v>0.10180290403748932</v>
      </c>
      <c r="AB30" s="5">
        <f>Unfallanzahl!AB30/Unfallanzahl!$T30</f>
        <v>0.14494794432004432</v>
      </c>
      <c r="AC30" s="5">
        <f>Unfallanzahl!AC30/Unfallanzahl!$T30</f>
        <v>0.25917034095893254</v>
      </c>
      <c r="AD30" s="5">
        <f>Unfallanzahl!AD30/Unfallanzahl!$T30</f>
        <v>0.17181837069184422</v>
      </c>
      <c r="AE30">
        <v>1729800</v>
      </c>
      <c r="AF30">
        <f t="shared" si="30"/>
        <v>25.617412417620535</v>
      </c>
      <c r="AX30" t="s">
        <v>19</v>
      </c>
      <c r="AY30" s="9">
        <f>S32</f>
        <v>47303</v>
      </c>
      <c r="AZ30" s="10">
        <f>T32</f>
        <v>1</v>
      </c>
      <c r="BA30" s="4">
        <f>U32</f>
        <v>4.9568970268821008E-3</v>
      </c>
      <c r="BB30" s="4">
        <f>W32</f>
        <v>5.8161030099664314E-2</v>
      </c>
      <c r="BC30" s="4">
        <f>X32</f>
        <v>6.9296205346596654E-2</v>
      </c>
      <c r="BD30" s="4">
        <f>Y32</f>
        <v>0.24118676442139175</v>
      </c>
      <c r="BE30" s="4">
        <f t="shared" ref="BE30:BJ30" si="32">AA32</f>
        <v>0.11731992481323417</v>
      </c>
      <c r="BF30" s="4">
        <f t="shared" si="32"/>
        <v>0.14489652547340656</v>
      </c>
      <c r="BG30" s="4">
        <f t="shared" si="32"/>
        <v>0.23221347255995531</v>
      </c>
      <c r="BH30" s="4">
        <f t="shared" si="32"/>
        <v>0.13196918025886911</v>
      </c>
      <c r="BI30" s="9">
        <f t="shared" si="32"/>
        <v>1679191.6666666667</v>
      </c>
      <c r="BJ30" s="9">
        <f t="shared" si="32"/>
        <v>28.288787531617469</v>
      </c>
    </row>
    <row r="31" spans="1:62" x14ac:dyDescent="0.3">
      <c r="A31">
        <v>2019</v>
      </c>
      <c r="B31">
        <v>1689</v>
      </c>
      <c r="C31" s="6">
        <f t="shared" si="24"/>
        <v>0.99999999999999989</v>
      </c>
      <c r="D31" s="5">
        <f>Unfallanzahl!D31/Unfallanzahl!$C31</f>
        <v>5.9206631142687976E-4</v>
      </c>
      <c r="E31" s="5">
        <f t="shared" si="25"/>
        <v>0.261101243339254</v>
      </c>
      <c r="F31" s="5">
        <f>Unfallanzahl!F31/Unfallanzahl!$C31</f>
        <v>1.7169923031379514E-2</v>
      </c>
      <c r="G31" s="5">
        <f>Unfallanzahl!G31/Unfallanzahl!$C31</f>
        <v>4.0852575488454709E-2</v>
      </c>
      <c r="H31" s="5">
        <f>Unfallanzahl!H31/Unfallanzahl!$C31</f>
        <v>0.20307874481941979</v>
      </c>
      <c r="I31" s="5">
        <f t="shared" si="26"/>
        <v>0.73830669034931917</v>
      </c>
      <c r="J31" s="5">
        <f>Unfallanzahl!J31/Unfallanzahl!$C31</f>
        <v>0.11249259917110717</v>
      </c>
      <c r="K31" s="5">
        <f>Unfallanzahl!K31/Unfallanzahl!$C31</f>
        <v>0.14031971580817051</v>
      </c>
      <c r="L31" s="5">
        <f>Unfallanzahl!L31/Unfallanzahl!$C31</f>
        <v>0.31853167554766132</v>
      </c>
      <c r="M31" s="5">
        <f>Unfallanzahl!M31/Unfallanzahl!$C31</f>
        <v>0.1669626998223801</v>
      </c>
      <c r="N31">
        <v>50400</v>
      </c>
      <c r="O31">
        <f t="shared" si="23"/>
        <v>33.511904761904759</v>
      </c>
      <c r="R31">
        <v>2019</v>
      </c>
      <c r="S31" t="s">
        <v>11</v>
      </c>
      <c r="T31" s="6">
        <f t="shared" si="27"/>
        <v>0</v>
      </c>
      <c r="U31" t="s">
        <v>11</v>
      </c>
      <c r="V31" s="5">
        <f t="shared" si="28"/>
        <v>0</v>
      </c>
      <c r="W31" t="s">
        <v>11</v>
      </c>
      <c r="X31" t="s">
        <v>11</v>
      </c>
      <c r="Y31" t="s">
        <v>11</v>
      </c>
      <c r="Z31" s="5">
        <f t="shared" si="29"/>
        <v>0</v>
      </c>
      <c r="AA31" t="s">
        <v>11</v>
      </c>
      <c r="AB31" t="s">
        <v>11</v>
      </c>
      <c r="AC31" t="s">
        <v>11</v>
      </c>
      <c r="AD31" t="s">
        <v>11</v>
      </c>
      <c r="AE31">
        <v>1705600</v>
      </c>
      <c r="AF31" t="e">
        <f t="shared" si="30"/>
        <v>#VALUE!</v>
      </c>
      <c r="AY31" s="9"/>
      <c r="AZ31" s="3"/>
      <c r="BA31" s="4"/>
      <c r="BB31" s="4"/>
      <c r="BC31" s="4"/>
      <c r="BD31" s="4"/>
      <c r="BE31" s="4"/>
      <c r="BF31" s="4"/>
      <c r="BG31" s="4"/>
      <c r="BH31" s="4"/>
      <c r="BI31" s="9"/>
      <c r="BJ31" s="9"/>
    </row>
    <row r="32" spans="1:62" x14ac:dyDescent="0.3">
      <c r="B32" s="8">
        <f t="shared" ref="B32" si="33">AVERAGE(B20:B31)</f>
        <v>1839.25</v>
      </c>
      <c r="C32" s="6">
        <f t="shared" si="24"/>
        <v>1</v>
      </c>
      <c r="D32" s="6">
        <f>AVERAGE(D20:D31)</f>
        <v>2.0763776483534563E-3</v>
      </c>
      <c r="E32" s="6">
        <f>AVERAGE(E20:E31)</f>
        <v>0.24451659600498146</v>
      </c>
      <c r="F32" s="6">
        <f t="shared" ref="F32:O32" si="34">AVERAGE(F20:F31)</f>
        <v>1.9057884820605161E-2</v>
      </c>
      <c r="G32" s="6">
        <f t="shared" si="34"/>
        <v>3.8723469784059487E-2</v>
      </c>
      <c r="H32" s="6">
        <f t="shared" si="34"/>
        <v>0.1867352414003168</v>
      </c>
      <c r="I32" s="5">
        <f t="shared" si="26"/>
        <v>0.75340702634666501</v>
      </c>
      <c r="J32" s="6">
        <f t="shared" si="34"/>
        <v>0.10954475994950597</v>
      </c>
      <c r="K32" s="6">
        <f t="shared" si="34"/>
        <v>0.16104972912151241</v>
      </c>
      <c r="L32" s="6">
        <f t="shared" si="34"/>
        <v>0.31500720157965684</v>
      </c>
      <c r="M32" s="6">
        <f t="shared" si="34"/>
        <v>0.16780533569598985</v>
      </c>
      <c r="N32" s="9">
        <f t="shared" si="34"/>
        <v>45533.333333333336</v>
      </c>
      <c r="O32" s="9">
        <f t="shared" si="34"/>
        <v>41.398844762448356</v>
      </c>
      <c r="S32" s="8">
        <f t="shared" ref="S32" si="35">AVERAGE(S20:S31)</f>
        <v>47303</v>
      </c>
      <c r="T32" s="6">
        <f t="shared" si="27"/>
        <v>1</v>
      </c>
      <c r="U32" s="6">
        <f>AVERAGE(U20:U30)</f>
        <v>4.9568970268821008E-3</v>
      </c>
      <c r="V32" s="6">
        <f>AVERAGE(V20:V31)</f>
        <v>0.33792366654534839</v>
      </c>
      <c r="W32" s="6">
        <f t="shared" ref="W32:AD32" si="36">AVERAGE(W20:W30)</f>
        <v>5.8161030099664314E-2</v>
      </c>
      <c r="X32" s="6">
        <f t="shared" si="36"/>
        <v>6.9296205346596654E-2</v>
      </c>
      <c r="Y32" s="6">
        <f t="shared" si="36"/>
        <v>0.24118676442139175</v>
      </c>
      <c r="Z32" s="5">
        <f t="shared" si="29"/>
        <v>0.6263991031054652</v>
      </c>
      <c r="AA32" s="6">
        <f t="shared" si="36"/>
        <v>0.11731992481323417</v>
      </c>
      <c r="AB32" s="6">
        <f t="shared" si="36"/>
        <v>0.14489652547340656</v>
      </c>
      <c r="AC32" s="6">
        <f t="shared" si="36"/>
        <v>0.23221347255995531</v>
      </c>
      <c r="AD32" s="6">
        <f t="shared" si="36"/>
        <v>0.13196918025886911</v>
      </c>
      <c r="AE32" s="9">
        <f t="shared" ref="AE32" si="37">AVERAGE(AE20:AE31)</f>
        <v>1679191.6666666667</v>
      </c>
      <c r="AF32" s="9">
        <f>AVERAGE(AF20:AF30)</f>
        <v>28.288787531617469</v>
      </c>
    </row>
  </sheetData>
  <mergeCells count="4">
    <mergeCell ref="Q4:Q5"/>
    <mergeCell ref="Q6:Q14"/>
    <mergeCell ref="Q20:Q21"/>
    <mergeCell ref="Q22:Q3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Unfallanzahl</vt:lpstr>
      <vt:lpstr>Anteile</vt:lpstr>
      <vt:lpstr>Anteile korr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Haider</dc:creator>
  <cp:lastModifiedBy>Elisabeth Groß</cp:lastModifiedBy>
  <dcterms:created xsi:type="dcterms:W3CDTF">2021-08-29T19:43:20Z</dcterms:created>
  <dcterms:modified xsi:type="dcterms:W3CDTF">2021-11-05T08:11:04Z</dcterms:modified>
</cp:coreProperties>
</file>